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ive D\ข้อมูลหน้าจอ annACER2\Charoen&amp;CBN\งานขาย HPCN 64_67_68\HP68 Charoen Cable\Charoen ช่องรายการ 68\From Sun\"/>
    </mc:Choice>
  </mc:AlternateContent>
  <xr:revisionPtr revIDLastSave="0" documentId="13_ncr:1_{15ACD4CC-8F18-41FA-AB86-A5B7C1134283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389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<sst xmlns="http://schemas.openxmlformats.org/spreadsheetml/2006/main" count="1084" uniqueCount="566">
  <si>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</si>
  <si>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</si>
  <si>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</si>
  <si>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</si>
  <si>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</si>
  <si>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</si>
  <si>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</si>
  <si>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</si>
  <si>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</si>
  <si>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</si>
  <si>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</si>
  <si>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</si>
  <si>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</si>
  <si>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</si>
  <si>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</si>
  <si>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</si>
  <si>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</si>
  <si>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</si>
  <si>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</si>
  <si>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</si>
  <si>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</si>
  <si>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</si>
  <si>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</si>
  <si>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</si>
  <si>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</si>
  <si>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</si>
  <si>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</si>
  <si>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</si>
  <si>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</si>
  <si>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</si>
  <si>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</si>
  <si>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</si>
  <si>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</si>
  <si>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</si>
  <si>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</si>
  <si>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</si>
  <si>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</si>
  <si>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</si>
  <si>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</si>
  <si>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</si>
  <si>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</si>
  <si>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</si>
  <si>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</si>
  <si>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</si>
  <si>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</si>
  <si>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</si>
  <si>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</si>
  <si>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</si>
  <si>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</si>
  <si>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</si>
  <si>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</si>
  <si>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</si>
  <si>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</si>
  <si>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</si>
  <si>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</si>
  <si>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</si>
  <si>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</si>
  <si>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</si>
  <si>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</si>
  <si>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</si>
  <si>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</si>
  <si>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</si>
  <si>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</si>
  <si>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</si>
  <si>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</si>
  <si>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</si>
  <si>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</si>
  <si>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</si>
  <si>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</si>
  <si>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</si>
  <si>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</si>
  <si>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</si>
  <si>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</si>
  <si>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</si>
  <si>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</si>
  <si>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</si>
  <si>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</si>
  <si>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</si>
  <si>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</si>
  <si>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</si>
  <si>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</si>
  <si>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</si>
  <si>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</si>
  <si>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</si>
  <si>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</si>
  <si>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</si>
  <si>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</si>
  <si>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</si>
  <si>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</si>
  <si>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</si>
  <si>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</si>
  <si>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</si>
  <si>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</si>
  <si>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</si>
  <si>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</si>
  <si>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</si>
  <si>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</si>
  <si>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</si>
  <si>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</si>
  <si>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</si>
  <si>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</si>
  <si>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</si>
  <si>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</si>
  <si>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</si>
  <si>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</si>
  <si>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</si>
  <si>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</si>
  <si>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</si>
  <si>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</si>
  <si>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</si>
  <si>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</si>
  <si>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</si>
  <si>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</si>
  <si>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</si>
  <si>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</si>
  <si>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</si>
  <si>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</si>
  <si>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</si>
  <si>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</si>
  <si>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</si>
  <si>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</si>
  <si>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</si>
  <si>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</si>
  <si>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</si>
  <si>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</si>
  <si>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</si>
  <si>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</si>
  <si>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</si>
  <si>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</si>
  <si>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</si>
  <si>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</si>
  <si>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</si>
  <si>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</si>
  <si>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</si>
  <si>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</si>
  <si>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</si>
  <si>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</si>
  <si>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</si>
  <si>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</si>
  <si>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</si>
  <si>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</si>
  <si>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</si>
  <si>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</si>
  <si>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</si>
  <si>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</si>
  <si>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</si>
  <si>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</si>
  <si>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</si>
  <si>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</si>
  <si>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</si>
  <si>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</si>
  <si>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</si>
  <si>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</si>
  <si>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</si>
  <si>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</si>
  <si>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</si>
  <si>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</si>
  <si>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</si>
  <si>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</si>
  <si>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</si>
  <si>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</si>
  <si>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</si>
  <si>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</si>
  <si>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</si>
  <si>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</si>
  <si>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</si>
  <si>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</si>
  <si>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</si>
  <si>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</si>
  <si>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</si>
  <si>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</si>
  <si>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</si>
  <si>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</si>
  <si>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</si>
  <si>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</si>
  <si>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</si>
  <si>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</si>
  <si>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</si>
  <si>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</si>
  <si>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</si>
  <si>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</si>
  <si>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</si>
  <si>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</si>
  <si>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</si>
  <si>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</si>
  <si>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</si>
  <si>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</si>
  <si>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</si>
  <si>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</si>
  <si>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</si>
  <si>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</si>
  <si>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</si>
  <si>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</si>
  <si>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</si>
  <si>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</si>
  <si>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</si>
  <si>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</si>
  <si>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</si>
  <si>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</si>
  <si>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</si>
  <si>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</si>
  <si>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</si>
  <si>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</si>
  <si>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</si>
  <si>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</si>
  <si>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</si>
  <si>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</si>
  <si>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</si>
  <si>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</si>
  <si>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</si>
  <si>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</si>
  <si>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</si>
  <si>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</si>
  <si>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</si>
  <si>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</si>
  <si>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</si>
  <si>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</si>
  <si>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</si>
  <si>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</si>
  <si>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</si>
  <si>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</si>
  <si>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</si>
  <si>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</si>
  <si>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</si>
  <si>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</si>
  <si>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</si>
  <si>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</si>
  <si>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</si>
  <si>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</si>
  <si>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</si>
  <si>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</si>
  <si>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</si>
  <si>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</si>
  <si>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</si>
  <si>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</si>
  <si>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</si>
  <si>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</si>
  <si>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</si>
  <si>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</si>
  <si>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</si>
  <si>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</si>
  <si>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</si>
  <si>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</si>
  <si>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</si>
  <si>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</si>
  <si>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</si>
  <si>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</si>
  <si>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</si>
  <si>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</si>
  <si>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</si>
  <si>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</si>
  <si>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</si>
  <si>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</si>
  <si>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</si>
  <si>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</si>
  <si>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</si>
  <si>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</si>
  <si>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</si>
  <si>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</si>
  <si>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</si>
  <si>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</si>
  <si>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</si>
  <si>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</si>
  <si>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</si>
  <si>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</si>
  <si>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</si>
  <si>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</si>
  <si>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</si>
  <si>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</si>
  <si>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</si>
  <si>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</si>
  <si>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</si>
  <si>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</si>
  <si>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</si>
  <si>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</si>
  <si>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</si>
  <si>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</si>
  <si>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</si>
  <si>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</si>
  <si>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</si>
  <si>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</si>
  <si>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</si>
  <si>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</si>
  <si>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</si>
  <si>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</si>
  <si>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</si>
  <si>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</si>
  <si>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</si>
  <si>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</si>
  <si>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</si>
  <si>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</si>
  <si>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</si>
  <si>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</si>
  <si>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</si>
  <si>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</si>
  <si>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</si>
  <si>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</si>
  <si>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</si>
  <si>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</si>
  <si>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</si>
  <si>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</si>
  <si>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</si>
  <si>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</si>
  <si>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</si>
  <si>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</si>
  <si>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</si>
  <si>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</si>
  <si>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</si>
  <si>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</si>
  <si>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</si>
  <si>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</si>
  <si>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</si>
  <si>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</si>
  <si>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</si>
  <si>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</si>
  <si>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</si>
  <si>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</si>
  <si>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</si>
  <si>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</si>
  <si>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</si>
  <si>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</si>
  <si>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</si>
  <si>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</si>
  <si>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</si>
  <si>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</si>
  <si>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</si>
  <si>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</si>
  <si>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</si>
  <si>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</si>
  <si>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</si>
  <si>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</si>
  <si>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</si>
  <si>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</si>
  <si>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</si>
  <si>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</si>
  <si>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</si>
  <si>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</si>
  <si>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</si>
  <si>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</si>
  <si>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</si>
  <si>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</si>
  <si>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</si>
  <si>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</si>
  <si>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</si>
  <si>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</si>
  <si>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</si>
  <si>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</si>
  <si>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</si>
  <si>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</si>
  <si>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</si>
  <si>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</si>
  <si>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</si>
  <si>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</si>
  <si>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</si>
  <si>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</si>
  <si>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</si>
  <si>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</si>
  <si>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</si>
  <si>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</si>
  <si>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</si>
  <si>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</si>
  <si>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</si>
  <si>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</si>
  <si>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</si>
  <si>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</si>
  <si>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</si>
  <si>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</si>
  <si>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</si>
  <si>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</si>
  <si>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</si>
  <si>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</si>
  <si>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</si>
  <si>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</si>
  <si>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</si>
  <si>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</si>
  <si>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</si>
  <si>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</si>
  <si>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</si>
  <si>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</si>
  <si>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</si>
  <si>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</si>
  <si>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</si>
  <si>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</si>
  <si>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</si>
  <si>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</si>
  <si>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</si>
  <si>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</si>
  <si>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</si>
  <si>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</si>
  <si>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</si>
  <si>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</si>
  <si>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</si>
  <si>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</si>
  <si>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</si>
  <si>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</si>
  <si>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</si>
  <si>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</si>
  <si>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</si>
  <si>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</si>
  <si>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</si>
  <si>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</si>
  <si>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</si>
  <si>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</si>
  <si>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</si>
  <si>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</si>
  <si>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</si>
  <si>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</si>
  <si>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</si>
  <si>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</si>
  <si>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</si>
  <si>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</si>
  <si>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</si>
  <si>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</si>
  <si>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</si>
  <si>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</si>
  <si>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</si>
  <si>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</si>
  <si>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</si>
  <si>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</si>
  <si>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</si>
  <si>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</si>
  <si>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</si>
  <si>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</si>
  <si>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</si>
  <si>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</si>
  <si>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</si>
  <si>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</si>
  <si>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</si>
  <si>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</si>
  <si>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</si>
  <si>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</si>
  <si>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</si>
  <si>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</si>
  <si>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</si>
  <si>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</si>
  <si>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</si>
  <si>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</si>
  <si>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</si>
  <si>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</si>
  <si>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</si>
  <si>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</si>
  <si>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</si>
  <si>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</si>
  <si>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</si>
  <si>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</si>
  <si>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</si>
  <si>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</si>
  <si>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</si>
  <si>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</si>
  <si>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</si>
  <si>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</si>
  <si>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</si>
  <si>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</si>
  <si>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</si>
  <si>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</si>
  <si>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</si>
  <si>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</si>
  <si>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</si>
  <si>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</si>
  <si>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</si>
  <si>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</si>
  <si>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</si>
  <si>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</si>
  <si>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</si>
  <si>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</si>
  <si>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</si>
  <si>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</si>
  <si>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</si>
  <si>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</si>
  <si>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</si>
  <si>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</si>
  <si>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</si>
  <si>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</si>
  <si>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</si>
  <si>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</si>
  <si>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</si>
  <si>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</si>
  <si>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</si>
  <si>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</si>
  <si>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</si>
  <si>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</si>
  <si>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</si>
  <si>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</si>
  <si>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</si>
  <si>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</si>
  <si>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</si>
  <si>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</si>
  <si>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</si>
  <si>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</si>
  <si>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</si>
  <si>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</si>
  <si>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</si>
  <si>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</si>
  <si>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</si>
  <si>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</si>
  <si>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</si>
  <si>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</si>
  <si>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</si>
  <si>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</si>
  <si>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</si>
  <si>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</si>
  <si>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</si>
  <si>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</si>
  <si>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</si>
  <si>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</si>
  <si>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</si>
  <si>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</si>
  <si>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</si>
  <si>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</si>
  <si>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</si>
  <si>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</si>
  <si>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</si>
  <si>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</si>
  <si>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</si>
  <si>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</si>
  <si>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</si>
  <si>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</si>
  <si>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</si>
  <si>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</si>
  <si>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</si>
  <si>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</si>
  <si>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</si>
  <si>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</si>
  <si>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</si>
  <si>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</si>
  <si>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</si>
  <si>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</si>
  <si>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</si>
  <si>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</si>
  <si>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</si>
  <si>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</si>
  <si>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</si>
  <si>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</si>
  <si>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</si>
  <si>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</si>
  <si>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</si>
  <si>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</si>
  <si>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</si>
  <si>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</si>
  <si>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</si>
  <si>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</si>
  <si>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</si>
  <si>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</si>
  <si>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</si>
  <si>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</si>
  <si>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</si>
  <si>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</si>
  <si>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</si>
  <si>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</si>
  <si>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</si>
  <si>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</si>
  <si>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</si>
  <si>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</si>
  <si>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</si>
  <si>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</si>
  <si>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</si>
  <si>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HP202</t>
  </si>
  <si>
    <t>คุณทัตชัย</t>
  </si>
  <si>
    <t>081 344 5902</t>
  </si>
  <si>
    <t>Director Engineer</t>
  </si>
  <si>
    <t>โรงแรมอวานี รัชดา กรุงเทพ</t>
  </si>
  <si>
    <t>https://maps.app.goo.gl/ekj2dqJQMr1hTzdn6</t>
  </si>
  <si>
    <t>1 ถ. รัชดาภิเษก ดินแดง เขตดินแดง กรุงเทพมหานคร 10400</t>
  </si>
  <si>
    <t>หมายเหตุ   รายละเอียดงาน ที่ต้องแก้ไขให้กับทางโครงการ ดังนี้</t>
  </si>
  <si>
    <t>1  ลูกค้ามีความประสงค์เปลี่ยนชื่อ ช่องรายการจาก GHA Discovery เป็น Minor DISCOVERY และจูนทีวีเครื่องเก่าจำนวน  30 เครื่อง (ส่วนทีวีในห้องพักเป็นทีวีรุ่นใหม่แก้ไขเรียบร้อย)</t>
  </si>
  <si>
    <t>2  โครงการให้ดำเนินการเก็บอุปกรณ์เคเบิลตามรูปภาพให้เรียบร้อย ( หากต้องใช้อุปกรณ์เพิ่มให้ประเมินราคาและเสนอราคากับทางโครงการเข้าไปในลำดับต่อไป)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</si>
</sst>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0" borderId="6" xfId="0" applyFont="1" applyBorder="1" applyAlignment="1" applyProtection="1">
      <alignment horizontal="left"/>
      <protection locked="0"/>
    </xf>
    <xf numFmtId="0" fontId="25" fillId="0" borderId="7" xfId="0" applyFont="1" applyBorder="1" applyAlignment="1" applyProtection="1">
      <alignment horizontal="left"/>
      <protection locked="0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quotePrefix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ekj2dqJQMr1hTzdn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550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555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549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553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552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554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550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549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zoomScale="90" zoomScaleNormal="90" zoomScaleSheetLayoutView="85" workbookViewId="0">
      <selection activeCell="E31" sqref="E31:O31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92"/>
      <c r="B1" s="193"/>
      <c r="C1" s="193"/>
      <c r="D1" s="193"/>
      <c r="E1" s="193"/>
      <c r="F1" s="191" t="s">
        <v>267</v>
      </c>
      <c r="G1" s="191"/>
      <c r="H1" s="191"/>
      <c r="I1" s="191"/>
      <c r="J1" s="191"/>
      <c r="K1" s="193"/>
      <c r="L1" s="193"/>
      <c r="M1" s="193"/>
      <c r="N1" s="193"/>
      <c r="O1" s="194"/>
    </row>
    <row r="2" spans="1:15" ht="30">
      <c r="A2" s="170" t="s">
        <v>121</v>
      </c>
      <c r="B2" s="130"/>
      <c r="C2" s="133" t="s">
        <v>473</v>
      </c>
      <c r="D2" s="133"/>
      <c r="E2" s="133"/>
      <c r="F2" s="130" t="s">
        <v>146</v>
      </c>
      <c r="G2" s="130"/>
      <c r="H2" s="133" t="s">
        <v>536</v>
      </c>
      <c r="I2" s="133"/>
      <c r="J2" s="133"/>
      <c r="K2" s="133"/>
      <c r="L2" s="133"/>
      <c r="M2" s="130" t="s">
        <v>249</v>
      </c>
      <c r="N2" s="130"/>
      <c r="O2" s="61" t="s">
        <v>556</v>
      </c>
    </row>
    <row r="3" spans="1:15" ht="30">
      <c r="A3" s="170" t="s">
        <v>256</v>
      </c>
      <c r="B3" s="130"/>
      <c r="C3" s="133" t="s">
        <v>129</v>
      </c>
      <c r="D3" s="133"/>
      <c r="E3" s="133"/>
      <c r="F3" s="130" t="s">
        <v>9</v>
      </c>
      <c r="G3" s="130"/>
      <c r="H3" s="131" t="str">
        <f>VLOOKUP(C3,'Ref.3'!C3:D32,2,0)</f>
        <v>Sales Assistant Manager</v>
      </c>
      <c r="I3" s="131"/>
      <c r="J3" s="131"/>
      <c r="K3" s="62" t="s">
        <v>248</v>
      </c>
      <c r="L3" s="63" t="str">
        <f>VLOOKUP(C3,'Ref.3'!C3:E32,3,0)</f>
        <v>065-238-7603</v>
      </c>
      <c r="M3" s="130" t="s">
        <v>0</v>
      </c>
      <c r="N3" s="130"/>
      <c r="O3" s="64">
        <v>45813</v>
      </c>
    </row>
    <row r="4" spans="1:15" ht="30">
      <c r="A4" s="170" t="s">
        <v>250</v>
      </c>
      <c r="B4" s="130"/>
      <c r="C4" s="133" t="s">
        <v>12</v>
      </c>
      <c r="D4" s="133"/>
      <c r="E4" s="133"/>
      <c r="F4" s="130" t="s">
        <v>252</v>
      </c>
      <c r="G4" s="130"/>
      <c r="H4" s="131" t="str">
        <f>VLOOKUP(C5,'Ref2'!B4:G31,6,0)</f>
        <v>นายธวัชชัย จันทร์โยธา</v>
      </c>
      <c r="I4" s="131"/>
      <c r="J4" s="131"/>
      <c r="K4" s="62" t="s">
        <v>248</v>
      </c>
      <c r="L4" s="63" t="str">
        <f>VLOOKUP(C5,'Ref2'!B4:H31,7,0)</f>
        <v>086-609 2639</v>
      </c>
      <c r="M4" s="131" t="s">
        <v>421</v>
      </c>
      <c r="N4" s="131"/>
      <c r="O4" s="132"/>
    </row>
    <row r="5" spans="1:15" ht="30">
      <c r="A5" s="65"/>
      <c r="B5" s="62" t="s">
        <v>117</v>
      </c>
      <c r="C5" s="133" t="s">
        <v>158</v>
      </c>
      <c r="D5" s="133"/>
      <c r="E5" s="133"/>
      <c r="F5" s="130" t="s">
        <v>119</v>
      </c>
      <c r="G5" s="130"/>
      <c r="H5" s="131" t="str">
        <f>VLOOKUP(C5,'Ref2'!B4:C31,2,0)</f>
        <v>DD</v>
      </c>
      <c r="I5" s="131"/>
      <c r="J5" s="131"/>
      <c r="K5" s="62" t="s">
        <v>257</v>
      </c>
      <c r="L5" s="63" t="str">
        <f>VLOOKUP(C5,'Ref2'!B4:F31,5,0)</f>
        <v xml:space="preserve">AF </v>
      </c>
      <c r="M5" s="133" t="s">
        <v>143</v>
      </c>
      <c r="N5" s="133"/>
      <c r="O5" s="134"/>
    </row>
    <row r="6" spans="1:15" ht="28.8">
      <c r="A6" s="170" t="s">
        <v>123</v>
      </c>
      <c r="B6" s="130"/>
      <c r="C6" s="131" t="str">
        <f>$C$5</f>
        <v>ดินแดง</v>
      </c>
      <c r="D6" s="131"/>
      <c r="E6" s="131"/>
      <c r="F6" s="130" t="s">
        <v>253</v>
      </c>
      <c r="G6" s="130"/>
      <c r="H6" s="131" t="str">
        <f>VLOOKUP(C5,'Ref2'!B4:C31,2,0)</f>
        <v>DD</v>
      </c>
      <c r="I6" s="131"/>
      <c r="J6" s="131"/>
      <c r="K6" s="62" t="s">
        <v>258</v>
      </c>
      <c r="L6" s="63" t="str">
        <f>VLOOKUP(C5,'Ref2'!B4:D31,3,0)</f>
        <v>A</v>
      </c>
      <c r="M6" s="135" t="str">
        <f>VLOOKUP(M5,'Ref2'!O20:P24,2,0)</f>
        <v>Sales Co-ordinator manager</v>
      </c>
      <c r="N6" s="135"/>
      <c r="O6" s="136"/>
    </row>
    <row r="7" spans="1:15" ht="30.6" thickBot="1">
      <c r="A7" s="172" t="s">
        <v>255</v>
      </c>
      <c r="B7" s="173"/>
      <c r="C7" s="176" t="s">
        <v>236</v>
      </c>
      <c r="D7" s="176"/>
      <c r="E7" s="176"/>
      <c r="F7" s="173" t="s">
        <v>147</v>
      </c>
      <c r="G7" s="173"/>
      <c r="H7" s="143" t="s">
        <v>150</v>
      </c>
      <c r="I7" s="143"/>
      <c r="J7" s="143"/>
      <c r="K7" s="66" t="s">
        <v>283</v>
      </c>
      <c r="L7" s="176"/>
      <c r="M7" s="176"/>
      <c r="N7" s="176"/>
      <c r="O7" s="205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7" t="s">
        <v>3</v>
      </c>
      <c r="C10" s="177"/>
      <c r="D10" s="202" t="s">
        <v>4</v>
      </c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4"/>
    </row>
    <row r="11" spans="1:15" ht="26.25" customHeight="1">
      <c r="A11" s="71">
        <v>1</v>
      </c>
      <c r="B11" s="189" t="s">
        <v>8</v>
      </c>
      <c r="C11" s="190"/>
      <c r="D11" s="206" t="s">
        <v>560</v>
      </c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8"/>
    </row>
    <row r="12" spans="1:15" ht="33.75" customHeight="1">
      <c r="A12" s="72">
        <v>2</v>
      </c>
      <c r="B12" s="174" t="s">
        <v>251</v>
      </c>
      <c r="C12" s="175"/>
      <c r="D12" s="209" t="s">
        <v>561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8"/>
    </row>
    <row r="13" spans="1:15" ht="31.5" customHeight="1">
      <c r="A13" s="72">
        <v>3</v>
      </c>
      <c r="B13" s="174" t="s">
        <v>94</v>
      </c>
      <c r="C13" s="175"/>
      <c r="D13" s="186" t="s">
        <v>562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8"/>
    </row>
    <row r="14" spans="1:15" ht="33" customHeight="1">
      <c r="A14" s="72">
        <v>4</v>
      </c>
      <c r="B14" s="174" t="s">
        <v>405</v>
      </c>
      <c r="C14" s="175"/>
      <c r="D14" s="124" t="s">
        <v>557</v>
      </c>
      <c r="E14" s="125"/>
      <c r="F14" s="125"/>
      <c r="G14" s="125"/>
      <c r="H14" s="73" t="s">
        <v>403</v>
      </c>
      <c r="I14" s="129" t="s">
        <v>558</v>
      </c>
      <c r="J14" s="125"/>
      <c r="K14" s="73" t="s">
        <v>404</v>
      </c>
      <c r="L14" s="74" t="s">
        <v>559</v>
      </c>
      <c r="M14" s="73" t="s">
        <v>408</v>
      </c>
      <c r="N14" s="125" t="s">
        <v>545</v>
      </c>
      <c r="O14" s="128"/>
    </row>
    <row r="15" spans="1:15" ht="28.8">
      <c r="A15" s="72">
        <v>5</v>
      </c>
      <c r="B15" s="174" t="s">
        <v>406</v>
      </c>
      <c r="C15" s="175"/>
      <c r="D15" s="124"/>
      <c r="E15" s="125"/>
      <c r="F15" s="125"/>
      <c r="G15" s="125"/>
      <c r="H15" s="73" t="s">
        <v>403</v>
      </c>
      <c r="I15" s="129" t="s">
        <v>544</v>
      </c>
      <c r="J15" s="125"/>
      <c r="K15" s="73" t="s">
        <v>404</v>
      </c>
      <c r="L15" s="74" t="s">
        <v>544</v>
      </c>
      <c r="M15" s="73" t="s">
        <v>408</v>
      </c>
      <c r="N15" s="125" t="s">
        <v>545</v>
      </c>
      <c r="O15" s="128"/>
    </row>
    <row r="16" spans="1:15" ht="28.8">
      <c r="A16" s="72">
        <v>6</v>
      </c>
      <c r="B16" s="171" t="s">
        <v>114</v>
      </c>
      <c r="C16" s="171"/>
      <c r="D16" s="144" t="s">
        <v>427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8.8">
      <c r="A17" s="72">
        <v>7</v>
      </c>
      <c r="B17" s="171" t="s">
        <v>409</v>
      </c>
      <c r="C17" s="171"/>
      <c r="D17" s="178" t="s">
        <v>544</v>
      </c>
      <c r="E17" s="179"/>
      <c r="F17" s="77" t="s">
        <v>511</v>
      </c>
      <c r="G17" s="77"/>
      <c r="H17" s="79" t="s">
        <v>544</v>
      </c>
      <c r="I17" s="77" t="s">
        <v>512</v>
      </c>
      <c r="J17" s="78"/>
      <c r="K17" s="79" t="s">
        <v>544</v>
      </c>
      <c r="L17" s="77" t="s">
        <v>513</v>
      </c>
      <c r="M17" s="77"/>
      <c r="N17" s="80" t="s">
        <v>544</v>
      </c>
      <c r="O17" s="81" t="s">
        <v>254</v>
      </c>
      <c r="P17" s="31"/>
    </row>
    <row r="18" spans="1:18" ht="28.8">
      <c r="A18" s="72">
        <v>8</v>
      </c>
      <c r="B18" s="171" t="s">
        <v>340</v>
      </c>
      <c r="C18" s="171"/>
      <c r="D18" s="137" t="s">
        <v>544</v>
      </c>
      <c r="E18" s="138"/>
      <c r="F18" s="77" t="s">
        <v>511</v>
      </c>
      <c r="G18" s="77"/>
      <c r="H18" s="80" t="s">
        <v>544</v>
      </c>
      <c r="I18" s="77" t="s">
        <v>512</v>
      </c>
      <c r="J18" s="77"/>
      <c r="K18" s="80" t="s">
        <v>544</v>
      </c>
      <c r="L18" s="77" t="s">
        <v>513</v>
      </c>
      <c r="M18" s="77"/>
      <c r="N18" s="79" t="s">
        <v>544</v>
      </c>
      <c r="O18" s="81" t="s">
        <v>254</v>
      </c>
      <c r="P18" s="31"/>
    </row>
    <row r="19" spans="1:18" ht="28.8">
      <c r="A19" s="72">
        <v>9</v>
      </c>
      <c r="B19" s="171" t="s">
        <v>11</v>
      </c>
      <c r="C19" s="171"/>
      <c r="D19" s="200"/>
      <c r="E19" s="201"/>
      <c r="F19" s="149"/>
      <c r="G19" s="149"/>
      <c r="H19" s="149"/>
      <c r="I19" s="184" t="s">
        <v>514</v>
      </c>
      <c r="J19" s="185"/>
      <c r="K19" s="82"/>
      <c r="L19" s="195"/>
      <c r="M19" s="195"/>
      <c r="N19" s="195"/>
      <c r="O19" s="83" t="s">
        <v>515</v>
      </c>
    </row>
    <row r="20" spans="1:18" ht="29.4" thickBot="1">
      <c r="A20" s="84">
        <v>10</v>
      </c>
      <c r="B20" s="182" t="s">
        <v>510</v>
      </c>
      <c r="C20" s="182"/>
      <c r="D20" s="140" t="s">
        <v>548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3"/>
      <c r="M20" s="183"/>
      <c r="N20" s="85" t="s">
        <v>286</v>
      </c>
      <c r="O20" s="87"/>
      <c r="R20" s="32"/>
    </row>
    <row r="21" spans="1:18" ht="28.8">
      <c r="A21" s="153">
        <v>11</v>
      </c>
      <c r="B21" s="180" t="s">
        <v>369</v>
      </c>
      <c r="C21" s="180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8.8">
      <c r="A22" s="154"/>
      <c r="B22" s="181"/>
      <c r="C22" s="181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8.8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8.8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8.8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8.8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8.8">
      <c r="A27" s="93">
        <v>16</v>
      </c>
      <c r="B27" s="159" t="s">
        <v>99</v>
      </c>
      <c r="C27" s="159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9"/>
    </row>
    <row r="28" spans="1:18" ht="30">
      <c r="A28" s="157">
        <v>17</v>
      </c>
      <c r="B28" s="160" t="s">
        <v>96</v>
      </c>
      <c r="C28" s="161"/>
      <c r="D28" s="96" t="s">
        <v>310</v>
      </c>
      <c r="E28" s="166" t="s">
        <v>563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8" ht="30">
      <c r="A29" s="157"/>
      <c r="B29" s="162"/>
      <c r="C29" s="163"/>
      <c r="D29" s="96" t="s">
        <v>311</v>
      </c>
      <c r="E29" s="168" t="s">
        <v>564</v>
      </c>
      <c r="F29" s="168"/>
      <c r="G29" s="168"/>
      <c r="H29" s="168"/>
      <c r="I29" s="168"/>
      <c r="J29" s="168"/>
      <c r="K29" s="168"/>
      <c r="L29" s="168"/>
      <c r="M29" s="168"/>
      <c r="N29" s="168"/>
      <c r="O29" s="169"/>
    </row>
    <row r="30" spans="1:18" ht="30">
      <c r="A30" s="157"/>
      <c r="B30" s="162"/>
      <c r="C30" s="163"/>
      <c r="D30" s="96" t="s">
        <v>312</v>
      </c>
      <c r="E30" s="168" t="s">
        <v>565</v>
      </c>
      <c r="F30" s="168"/>
      <c r="G30" s="168"/>
      <c r="H30" s="168"/>
      <c r="I30" s="168"/>
      <c r="J30" s="168"/>
      <c r="K30" s="168"/>
      <c r="L30" s="168"/>
      <c r="M30" s="168"/>
      <c r="N30" s="168"/>
      <c r="O30" s="169"/>
    </row>
    <row r="31" spans="1:18" ht="30">
      <c r="A31" s="157"/>
      <c r="B31" s="162"/>
      <c r="C31" s="163"/>
      <c r="D31" s="96" t="s">
        <v>313</v>
      </c>
      <c r="E31" s="168">
        <v>3</v>
      </c>
      <c r="F31" s="168"/>
      <c r="G31" s="168"/>
      <c r="H31" s="168"/>
      <c r="I31" s="168"/>
      <c r="J31" s="168"/>
      <c r="K31" s="168"/>
      <c r="L31" s="168"/>
      <c r="M31" s="168"/>
      <c r="N31" s="168"/>
      <c r="O31" s="169"/>
    </row>
    <row r="32" spans="1:18" ht="30.6" thickBot="1">
      <c r="A32" s="158"/>
      <c r="B32" s="164"/>
      <c r="C32" s="165"/>
      <c r="D32" s="97" t="s">
        <v>546</v>
      </c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7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2" r:id="rId1" xr:uid="{7D30F321-75A2-4D72-9120-E337B1A0A35A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tanyatanya</cp:lastModifiedBy>
  <cp:revision/>
  <cp:lastPrinted>2023-02-01T08:08:35Z</cp:lastPrinted>
  <dcterms:created xsi:type="dcterms:W3CDTF">2021-08-27T09:25:32Z</dcterms:created>
  <dcterms:modified xsi:type="dcterms:W3CDTF">2025-10-15T09:22:53Z</dcterms:modified>
  <cp:category/>
  <cp:contentStatus/>
</cp:coreProperties>
</file>