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พี่แอร์\Hotel Soni Mansion Pratunam\"/>
    </mc:Choice>
  </mc:AlternateContent>
  <xr:revisionPtr revIDLastSave="0" documentId="8_{EAB87F20-3FA8-4A44-919C-5C1A581AFFF3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<sst xmlns="http://schemas.openxmlformats.org/spreadsheetml/2006/main" count="1073" uniqueCount="564">
  <si>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</si>
  <si>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</si>
  <si>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</si>
  <si>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</si>
  <si>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</si>
  <si>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</si>
  <si>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</si>
  <si>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</si>
  <si>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</si>
  <si>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</si>
  <si>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</si>
  <si>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</si>
  <si>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</si>
  <si>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</si>
  <si>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</si>
  <si>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</si>
  <si>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</si>
  <si>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</si>
  <si>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</si>
  <si>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</si>
  <si>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</si>
  <si>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</si>
  <si>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</si>
  <si>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</si>
  <si>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</si>
  <si>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</si>
  <si>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</si>
  <si>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</si>
  <si>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</si>
  <si>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</si>
  <si>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</si>
  <si>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</si>
  <si>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</si>
  <si>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</si>
  <si>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</si>
  <si>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</si>
  <si>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</si>
  <si>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</si>
  <si>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</si>
  <si>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</si>
  <si>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</si>
  <si>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</si>
  <si>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</si>
  <si>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</si>
  <si>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</si>
  <si>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</si>
  <si>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</si>
  <si>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</si>
  <si>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</si>
  <si>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</si>
  <si>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</si>
  <si>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</si>
  <si>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</si>
  <si>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</si>
  <si>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</si>
  <si>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</si>
  <si>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</si>
  <si>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</si>
  <si>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</si>
  <si>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</si>
  <si>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</si>
  <si>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</si>
  <si>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</si>
  <si>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</si>
  <si>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</si>
  <si>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</si>
  <si>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</si>
  <si>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</si>
  <si>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</si>
  <si>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</si>
  <si>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</si>
  <si>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</si>
  <si>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</si>
  <si>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</si>
  <si>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</si>
  <si>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</si>
  <si>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</si>
  <si>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</si>
  <si>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</si>
  <si>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</si>
  <si>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</si>
  <si>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</si>
  <si>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</si>
  <si>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</si>
  <si>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</si>
  <si>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</si>
  <si>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</si>
  <si>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</si>
  <si>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</si>
  <si>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</si>
  <si>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</si>
  <si>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</si>
  <si>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</si>
  <si>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</si>
  <si>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</si>
  <si>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</si>
  <si>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</si>
  <si>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</si>
  <si>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</si>
  <si>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</si>
  <si>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</si>
  <si>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</si>
  <si>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</si>
  <si>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</si>
  <si>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</si>
  <si>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</si>
  <si>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</si>
  <si>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</si>
  <si>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</si>
  <si>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</si>
  <si>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</si>
  <si>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</si>
  <si>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</si>
  <si>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</si>
  <si>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</si>
  <si>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</si>
  <si>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</si>
  <si>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</si>
  <si>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</si>
  <si>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</si>
  <si>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</si>
  <si>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</si>
  <si>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</si>
  <si>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</si>
  <si>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</si>
  <si>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</si>
  <si>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</si>
  <si>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</si>
  <si>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</si>
  <si>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</si>
  <si>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</si>
  <si>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</si>
  <si>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</si>
  <si>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</si>
  <si>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</si>
  <si>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</si>
  <si>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</si>
  <si>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</si>
  <si>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</si>
  <si>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</si>
  <si>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</si>
  <si>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</si>
  <si>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</si>
  <si>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</si>
  <si>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</si>
  <si>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</si>
  <si>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</si>
  <si>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</si>
  <si>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</si>
  <si>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</si>
  <si>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</si>
  <si>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</si>
  <si>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</si>
  <si>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</si>
  <si>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</si>
  <si>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</si>
  <si>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</si>
  <si>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</si>
  <si>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</si>
  <si>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</si>
  <si>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</si>
  <si>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</si>
  <si>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</si>
  <si>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</si>
  <si>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</si>
  <si>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</si>
  <si>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</si>
  <si>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</si>
  <si>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</si>
  <si>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</si>
  <si>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</si>
  <si>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</si>
  <si>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</si>
  <si>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</si>
  <si>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</si>
  <si>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</si>
  <si>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</si>
  <si>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</si>
  <si>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</si>
  <si>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</si>
  <si>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</si>
  <si>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</si>
  <si>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</si>
  <si>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</si>
  <si>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</si>
  <si>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</si>
  <si>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</si>
  <si>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</si>
  <si>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</si>
  <si>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</si>
  <si>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</si>
  <si>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</si>
  <si>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</si>
  <si>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</si>
  <si>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</si>
  <si>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</si>
  <si>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</si>
  <si>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</si>
  <si>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</si>
  <si>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</si>
  <si>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</si>
  <si>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</si>
  <si>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</si>
  <si>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</si>
  <si>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</si>
  <si>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</si>
  <si>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</si>
  <si>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</si>
  <si>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</si>
  <si>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</si>
  <si>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</si>
  <si>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</si>
  <si>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</si>
  <si>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</si>
  <si>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</si>
  <si>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</si>
  <si>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</si>
  <si>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</si>
  <si>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</si>
  <si>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</si>
  <si>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</si>
  <si>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</si>
  <si>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</si>
  <si>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</si>
  <si>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</si>
  <si>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</si>
  <si>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</si>
  <si>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</si>
  <si>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</si>
  <si>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</si>
  <si>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</si>
  <si>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</si>
  <si>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</si>
  <si>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</si>
  <si>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</si>
  <si>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</si>
  <si>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</si>
  <si>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</si>
  <si>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</si>
  <si>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</si>
  <si>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</si>
  <si>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</si>
  <si>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</si>
  <si>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</si>
  <si>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</si>
  <si>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</si>
  <si>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</si>
  <si>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</si>
  <si>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</si>
  <si>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</si>
  <si>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</si>
  <si>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</si>
  <si>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</si>
  <si>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</si>
  <si>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</si>
  <si>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</si>
  <si>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</si>
  <si>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</si>
  <si>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</si>
  <si>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</si>
  <si>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</si>
  <si>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</si>
  <si>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</si>
  <si>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</si>
  <si>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</si>
  <si>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</si>
  <si>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</si>
  <si>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</si>
  <si>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</si>
  <si>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</si>
  <si>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</si>
  <si>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</si>
  <si>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</si>
  <si>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</si>
  <si>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</si>
  <si>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</si>
  <si>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</si>
  <si>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</si>
  <si>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</si>
  <si>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</si>
  <si>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</si>
  <si>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</si>
  <si>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</si>
  <si>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</si>
  <si>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</si>
  <si>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</si>
  <si>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</si>
  <si>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</si>
  <si>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</si>
  <si>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</si>
  <si>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</si>
  <si>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</si>
  <si>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</si>
  <si>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</si>
  <si>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</si>
  <si>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</si>
  <si>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</si>
  <si>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</si>
  <si>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</si>
  <si>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</si>
  <si>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</si>
  <si>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</si>
  <si>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</si>
  <si>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</si>
  <si>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</si>
  <si>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</si>
  <si>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</si>
  <si>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</si>
  <si>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</si>
  <si>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</si>
  <si>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</si>
  <si>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</si>
  <si>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</si>
  <si>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</si>
  <si>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</si>
  <si>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</si>
  <si>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</si>
  <si>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</si>
  <si>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</si>
  <si>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</si>
  <si>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</si>
  <si>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</si>
  <si>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</si>
  <si>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</si>
  <si>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</si>
  <si>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</si>
  <si>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</si>
  <si>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</si>
  <si>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</si>
  <si>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</si>
  <si>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</si>
  <si>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</si>
  <si>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</si>
  <si>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</si>
  <si>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</si>
  <si>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</si>
  <si>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</si>
  <si>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</si>
  <si>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</si>
  <si>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</si>
  <si>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</si>
  <si>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</si>
  <si>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</si>
  <si>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</si>
  <si>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</si>
  <si>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</si>
  <si>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</si>
  <si>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</si>
  <si>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</si>
  <si>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</si>
  <si>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</si>
  <si>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</si>
  <si>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</si>
  <si>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</si>
  <si>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</si>
  <si>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</si>
  <si>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</si>
  <si>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</si>
  <si>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</si>
  <si>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</si>
  <si>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</si>
  <si>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</si>
  <si>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</si>
  <si>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</si>
  <si>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</si>
  <si>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</si>
  <si>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</si>
  <si>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</si>
  <si>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</si>
  <si>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</si>
  <si>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</si>
  <si>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</si>
  <si>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</si>
  <si>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</si>
  <si>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</si>
  <si>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</si>
  <si>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</si>
  <si>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</si>
  <si>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</si>
  <si>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</si>
  <si>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</si>
  <si>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</si>
  <si>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</si>
  <si>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</si>
  <si>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</si>
  <si>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</si>
  <si>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</si>
  <si>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</si>
  <si>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</si>
  <si>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</si>
  <si>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</si>
  <si>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</si>
  <si>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</si>
  <si>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</si>
  <si>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</si>
  <si>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</si>
  <si>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</si>
  <si>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</si>
  <si>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</si>
  <si>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</si>
  <si>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</si>
  <si>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</si>
  <si>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</si>
  <si>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</si>
  <si>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</si>
  <si>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</si>
  <si>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</si>
  <si>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</si>
  <si>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</si>
  <si>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</si>
  <si>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</si>
  <si>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</si>
  <si>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</si>
  <si>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</si>
  <si>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</si>
  <si>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</si>
  <si>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</si>
  <si>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</si>
  <si>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</si>
  <si>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</si>
  <si>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</si>
  <si>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</si>
  <si>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</si>
  <si>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</si>
  <si>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</si>
  <si>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</si>
  <si>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</si>
  <si>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</si>
  <si>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</si>
  <si>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</si>
  <si>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</si>
  <si>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</si>
  <si>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</si>
  <si>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</si>
  <si>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</si>
  <si>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</si>
  <si>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</si>
  <si>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</si>
  <si>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</si>
  <si>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</si>
  <si>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</si>
  <si>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</si>
  <si>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</si>
  <si>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</si>
  <si>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</si>
  <si>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</si>
  <si>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</si>
  <si>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</si>
  <si>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</si>
  <si>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</si>
  <si>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</si>
  <si>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</si>
  <si>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</si>
  <si>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</si>
  <si>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</si>
  <si>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</si>
  <si>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</si>
  <si>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</si>
  <si>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</si>
  <si>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</si>
  <si>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</si>
  <si>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</si>
  <si>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</si>
  <si>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</si>
  <si>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</si>
  <si>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</si>
  <si>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</si>
  <si>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</si>
  <si>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</si>
  <si>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</si>
  <si>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</si>
  <si>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</si>
  <si>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</si>
  <si>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</si>
  <si>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</si>
  <si>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</si>
  <si>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</si>
  <si>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</si>
  <si>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</si>
  <si>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</si>
  <si>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</si>
  <si>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</si>
  <si>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</si>
  <si>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</si>
  <si>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</si>
  <si>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</si>
  <si>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</si>
  <si>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</si>
  <si>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</si>
  <si>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</si>
  <si>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</si>
  <si>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</si>
  <si>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</si>
  <si>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</si>
  <si>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</si>
  <si>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</si>
  <si>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</si>
  <si>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</si>
  <si>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</si>
  <si>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</si>
  <si>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</si>
  <si>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</si>
  <si>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</si>
  <si>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</si>
  <si>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</si>
  <si>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</si>
  <si>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</si>
  <si>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</si>
  <si>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</si>
  <si>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</si>
  <si>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</si>
  <si>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</si>
  <si>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</si>
  <si>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</si>
  <si>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</si>
  <si>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</si>
  <si>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</si>
  <si>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</si>
  <si>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</si>
  <si>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</si>
  <si>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</si>
  <si>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</si>
  <si>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</si>
  <si>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</si>
  <si>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</si>
  <si>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</si>
  <si>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</si>
  <si>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</si>
  <si>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</si>
  <si>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</si>
  <si>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</si>
  <si>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</si>
  <si>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</si>
  <si>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</si>
  <si>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</si>
  <si>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</si>
  <si>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</si>
  <si>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</si>
  <si>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</si>
  <si>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</si>
  <si>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</si>
  <si>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</si>
  <si>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</si>
  <si>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</si>
  <si>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</si>
  <si>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</si>
  <si>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</si>
  <si>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</si>
  <si>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</si>
  <si>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</si>
  <si>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</si>
  <si>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</si>
  <si>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</si>
  <si>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</si>
  <si>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ผู้ขายคุณธวัช</t>
  </si>
  <si>
    <t>22/10/2025</t>
  </si>
  <si>
    <t>Hotel Soni Mansion Pratunam</t>
  </si>
  <si>
    <t>57/9 8 ถ. ราชปรารภ แขวงมักกะสัน เขตราชเทวี กรุงเทพมหานคร 10400</t>
  </si>
  <si>
    <t>https://maps.app.goo.gl/LjALCMJPAEJAk48D7</t>
  </si>
  <si>
    <t>082-056-1699</t>
  </si>
  <si>
    <t>คุณโรเต็น</t>
  </si>
  <si>
    <t>เปิดเคสเข้าสำรวจระบบ cable และ Internet</t>
  </si>
  <si>
    <t>นัดวันที่ 28/10/2025 เวลา 11.00 น.</t>
  </si>
  <si>
    <t>HP2025010110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</si>
</sst>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4" fillId="0" borderId="4" xfId="0" applyFont="1" applyBorder="1" applyProtection="1"/>
    <xf numFmtId="0" fontId="14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4" borderId="13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165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2" xfId="0" applyFont="1" applyFill="1" applyBorder="1" applyAlignment="1" applyProtection="1">
      <alignment horizontal="left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6" fillId="13" borderId="39" xfId="0" applyFont="1" applyFill="1" applyBorder="1" applyAlignment="1" applyProtection="1">
      <alignment horizontal="center" vertical="center"/>
    </xf>
    <xf numFmtId="0" fontId="26" fillId="13" borderId="27" xfId="0" applyFont="1" applyFill="1" applyBorder="1" applyAlignment="1" applyProtection="1">
      <alignment horizontal="center"/>
    </xf>
    <xf numFmtId="0" fontId="26" fillId="13" borderId="1" xfId="0" applyFont="1" applyFill="1" applyBorder="1" applyAlignment="1" applyProtection="1">
      <alignment horizontal="center"/>
    </xf>
    <xf numFmtId="0" fontId="26" fillId="13" borderId="6" xfId="0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right" vertic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4" fillId="13" borderId="0" xfId="0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vertical="center"/>
    </xf>
    <xf numFmtId="0" fontId="24" fillId="10" borderId="5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6" fillId="13" borderId="45" xfId="0" applyFont="1" applyFill="1" applyBorder="1" applyAlignment="1" applyProtection="1">
      <alignment horizontal="center"/>
    </xf>
    <xf numFmtId="0" fontId="26" fillId="13" borderId="40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2" fontId="24" fillId="0" borderId="41" xfId="0" applyNumberFormat="1" applyFont="1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protection locked="0"/>
    </xf>
    <xf numFmtId="0" fontId="24" fillId="11" borderId="0" xfId="0" applyFont="1" applyFill="1" applyBorder="1" applyAlignment="1" applyProtection="1"/>
    <xf numFmtId="0" fontId="24" fillId="2" borderId="0" xfId="0" applyFont="1" applyFill="1" applyBorder="1" applyAlignment="1" applyProtection="1">
      <protection locked="0"/>
    </xf>
    <xf numFmtId="0" fontId="24" fillId="2" borderId="19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/>
    </xf>
    <xf numFmtId="0" fontId="24" fillId="11" borderId="0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/>
    <xf numFmtId="0" fontId="25" fillId="11" borderId="5" xfId="0" applyFont="1" applyFill="1" applyBorder="1" applyAlignment="1" applyProtection="1">
      <alignment horizontal="center"/>
    </xf>
    <xf numFmtId="0" fontId="25" fillId="11" borderId="25" xfId="0" applyFont="1" applyFill="1" applyBorder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30" fillId="2" borderId="0" xfId="0" applyFont="1" applyFill="1" applyAlignment="1" applyProtection="1">
      <alignment horizontal="left"/>
    </xf>
    <xf numFmtId="0" fontId="19" fillId="13" borderId="4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8" borderId="4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 applyProtection="1">
      <alignment horizontal="center" vertical="center"/>
    </xf>
    <xf numFmtId="0" fontId="29" fillId="12" borderId="34" xfId="0" applyFont="1" applyFill="1" applyBorder="1" applyAlignment="1" applyProtection="1">
      <alignment horizontal="center" vertical="center"/>
    </xf>
    <xf numFmtId="0" fontId="29" fillId="12" borderId="35" xfId="0" applyFont="1" applyFill="1" applyBorder="1" applyAlignment="1" applyProtection="1">
      <alignment horizontal="center" vertical="center"/>
    </xf>
    <xf numFmtId="164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14" borderId="5" xfId="0" applyFont="1" applyFill="1" applyBorder="1" applyAlignment="1" applyProtection="1">
      <alignment horizontal="center"/>
    </xf>
    <xf numFmtId="0" fontId="24" fillId="14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center"/>
    </xf>
    <xf numFmtId="0" fontId="24" fillId="0" borderId="5" xfId="0" quotePrefix="1" applyFont="1" applyFill="1" applyBorder="1" applyAlignment="1" applyProtection="1">
      <alignment horizontal="left" vertical="center"/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5" fillId="4" borderId="28" xfId="0" applyFont="1" applyFill="1" applyBorder="1" applyAlignment="1" applyProtection="1">
      <alignment horizont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6" fillId="13" borderId="5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0" fontId="24" fillId="0" borderId="32" xfId="0" applyFont="1" applyFill="1" applyBorder="1" applyAlignment="1" applyProtection="1">
      <alignment horizontal="left" vertical="center"/>
      <protection locked="0"/>
    </xf>
    <xf numFmtId="0" fontId="24" fillId="0" borderId="33" xfId="0" applyFont="1" applyFill="1" applyBorder="1" applyAlignment="1" applyProtection="1">
      <alignment horizontal="left" vertical="center"/>
      <protection locked="0"/>
    </xf>
    <xf numFmtId="0" fontId="15" fillId="0" borderId="5" xfId="2" applyFill="1" applyBorder="1" applyAlignment="1" applyProtection="1">
      <alignment horizontal="left" vertical="center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7" fillId="0" borderId="7" xfId="2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 applyProtection="1">
      <alignment horizontal="left"/>
    </xf>
    <xf numFmtId="0" fontId="26" fillId="13" borderId="31" xfId="0" applyFont="1" applyFill="1" applyBorder="1" applyAlignment="1" applyProtection="1">
      <alignment horizontal="left"/>
    </xf>
    <xf numFmtId="0" fontId="24" fillId="12" borderId="28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>
      <alignment horizontal="left"/>
    </xf>
    <xf numFmtId="0" fontId="24" fillId="11" borderId="24" xfId="0" applyFont="1" applyFill="1" applyBorder="1" applyAlignment="1" applyProtection="1">
      <alignment horizontal="left" vertical="center"/>
    </xf>
    <xf numFmtId="0" fontId="24" fillId="11" borderId="4" xfId="0" applyFont="1" applyFill="1" applyBorder="1" applyAlignment="1" applyProtection="1">
      <alignment horizontal="left" vertical="center"/>
    </xf>
    <xf numFmtId="0" fontId="26" fillId="13" borderId="4" xfId="0" applyFont="1" applyFill="1" applyBorder="1" applyAlignment="1" applyProtection="1">
      <alignment horizontal="left"/>
    </xf>
    <xf numFmtId="0" fontId="26" fillId="13" borderId="28" xfId="0" applyFont="1" applyFill="1" applyBorder="1" applyAlignment="1" applyProtection="1">
      <alignment horizontal="left"/>
    </xf>
    <xf numFmtId="0" fontId="24" fillId="0" borderId="6" xfId="0" applyFont="1" applyFill="1" applyBorder="1" applyAlignment="1" applyProtection="1">
      <alignment horizontal="center"/>
      <protection locked="0"/>
    </xf>
    <xf numFmtId="2" fontId="24" fillId="0" borderId="40" xfId="0" applyNumberFormat="1" applyFont="1" applyFill="1" applyBorder="1" applyAlignment="1" applyProtection="1">
      <alignment horizontal="center" vertical="center"/>
      <protection locked="0"/>
    </xf>
    <xf numFmtId="164" fontId="24" fillId="14" borderId="29" xfId="1" applyFont="1" applyFill="1" applyBorder="1" applyAlignment="1" applyProtection="1">
      <alignment horizontal="left" vertical="center"/>
    </xf>
    <xf numFmtId="164" fontId="24" fillId="14" borderId="21" xfId="1" applyFont="1" applyFill="1" applyBorder="1" applyAlignment="1" applyProtection="1">
      <alignment horizontal="left" vertical="center"/>
    </xf>
    <xf numFmtId="0" fontId="24" fillId="12" borderId="1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right"/>
    </xf>
    <xf numFmtId="0" fontId="24" fillId="12" borderId="45" xfId="0" applyFont="1" applyFill="1" applyBorder="1" applyAlignment="1" applyProtection="1">
      <alignment horizontal="right"/>
    </xf>
    <xf numFmtId="0" fontId="26" fillId="13" borderId="4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8" borderId="15" xfId="0" applyFont="1" applyFill="1" applyBorder="1" applyAlignment="1" applyProtection="1">
      <alignment horizontal="center" vertical="center"/>
    </xf>
    <xf numFmtId="0" fontId="24" fillId="8" borderId="16" xfId="0" applyFont="1" applyFill="1" applyBorder="1" applyAlignment="1" applyProtection="1">
      <alignment horizontal="center" vertical="center"/>
    </xf>
    <xf numFmtId="0" fontId="24" fillId="11" borderId="20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22" xfId="0" applyFont="1" applyFill="1" applyBorder="1" applyAlignment="1" applyProtection="1">
      <alignment horizontal="center" vertical="center"/>
    </xf>
    <xf numFmtId="0" fontId="24" fillId="11" borderId="23" xfId="0" applyFont="1" applyFill="1" applyBorder="1" applyAlignment="1" applyProtection="1">
      <alignment horizontal="center" vertical="center"/>
    </xf>
    <xf numFmtId="0" fontId="24" fillId="11" borderId="25" xfId="0" applyFont="1" applyFill="1" applyBorder="1" applyAlignment="1" applyProtection="1">
      <alignment horizontal="center" vertical="center"/>
    </xf>
    <xf numFmtId="0" fontId="24" fillId="11" borderId="26" xfId="0" applyFont="1" applyFill="1" applyBorder="1" applyAlignment="1" applyProtection="1">
      <alignment horizontal="center" vertical="center"/>
    </xf>
    <xf numFmtId="0" fontId="24" fillId="8" borderId="42" xfId="0" applyFont="1" applyFill="1" applyBorder="1" applyAlignment="1" applyProtection="1">
      <alignment horizontal="center" vertical="center"/>
    </xf>
    <xf numFmtId="0" fontId="24" fillId="8" borderId="8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11" borderId="5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0" borderId="7" xfId="0" applyFont="1" applyFill="1" applyBorder="1" applyAlignment="1" applyProtection="1">
      <alignment horizontal="center"/>
      <protection locked="0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14" fontId="24" fillId="0" borderId="40" xfId="0" applyNumberFormat="1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/>
    </xf>
    <xf numFmtId="0" fontId="28" fillId="0" borderId="3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17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12" borderId="13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</xf>
    <xf numFmtId="0" fontId="24" fillId="4" borderId="13" xfId="0" applyFont="1" applyFill="1" applyBorder="1" applyAlignment="1" applyProtection="1">
      <alignment horizont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245534</xdr:colOff>
      <xdr:row>0</xdr:row>
      <xdr:rowOff>0</xdr:rowOff>
    </xdr:from>
    <xdr:to>
      <xdr:col>12</xdr:col>
      <xdr:colOff>499534</xdr:colOff>
      <xdr:row>24</xdr:row>
      <xdr:rowOff>20868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862F7E-B0BD-4A4F-BC09-33469715F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6734" y="0"/>
          <a:ext cx="10329333" cy="7251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LjALCMJPAEJAk48D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521</v>
      </c>
      <c r="Q3" s="121" t="s">
        <v>481</v>
      </c>
      <c r="R3" s="122" t="s">
        <v>271</v>
      </c>
      <c r="S3" s="123" t="s">
        <v>317</v>
      </c>
      <c r="T3" s="124" t="s">
        <v>318</v>
      </c>
      <c r="U3" s="125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522</v>
      </c>
      <c r="Q4" s="121" t="s">
        <v>485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523</v>
      </c>
      <c r="Q5" s="121" t="s">
        <v>547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20" t="s">
        <v>131</v>
      </c>
      <c r="P6" s="120" t="s">
        <v>449</v>
      </c>
      <c r="Q6" s="129" t="s">
        <v>453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486</v>
      </c>
      <c r="P7" s="120" t="s">
        <v>449</v>
      </c>
      <c r="Q7" s="121" t="s">
        <v>454</v>
      </c>
      <c r="R7" s="126" t="s">
        <v>491</v>
      </c>
      <c r="S7" s="124"/>
      <c r="T7" s="126" t="s">
        <v>492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9" t="s">
        <v>519</v>
      </c>
      <c r="P8" s="120" t="s">
        <v>306</v>
      </c>
      <c r="Q8" s="121" t="s">
        <v>525</v>
      </c>
      <c r="R8" s="122" t="s">
        <v>520</v>
      </c>
      <c r="S8" s="123" t="s">
        <v>526</v>
      </c>
      <c r="T8" s="124" t="s">
        <v>530</v>
      </c>
      <c r="U8" s="125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20" t="s">
        <v>415</v>
      </c>
      <c r="P9" s="120" t="s">
        <v>306</v>
      </c>
      <c r="Q9" s="130" t="s">
        <v>546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9" t="s">
        <v>133</v>
      </c>
      <c r="P10" s="120" t="s">
        <v>527</v>
      </c>
      <c r="Q10" s="121" t="s">
        <v>455</v>
      </c>
      <c r="R10" s="122" t="s">
        <v>272</v>
      </c>
      <c r="S10" s="123" t="s">
        <v>493</v>
      </c>
      <c r="T10" s="133" t="s">
        <v>494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4" t="s">
        <v>135</v>
      </c>
      <c r="P11" s="120" t="s">
        <v>523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20" t="s">
        <v>487</v>
      </c>
      <c r="P12" s="120" t="s">
        <v>306</v>
      </c>
      <c r="Q12" s="121" t="s">
        <v>456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421</v>
      </c>
      <c r="P13" s="120" t="s">
        <v>306</v>
      </c>
      <c r="Q13" s="121" t="s">
        <v>457</v>
      </c>
      <c r="R13" s="122" t="s">
        <v>495</v>
      </c>
      <c r="S13" s="123"/>
      <c r="T13" s="126" t="s">
        <v>496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20" t="s">
        <v>443</v>
      </c>
      <c r="P14" s="120" t="s">
        <v>306</v>
      </c>
      <c r="Q14" s="121" t="s">
        <v>458</v>
      </c>
      <c r="R14" s="122" t="s">
        <v>497</v>
      </c>
      <c r="S14" s="124" t="s">
        <v>450</v>
      </c>
      <c r="T14" s="126" t="s">
        <v>451</v>
      </c>
      <c r="U14" s="125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4" t="s">
        <v>488</v>
      </c>
      <c r="P15" s="120" t="s">
        <v>306</v>
      </c>
      <c r="Q15" s="121" t="s">
        <v>459</v>
      </c>
      <c r="R15" s="122" t="s">
        <v>498</v>
      </c>
      <c r="S15" s="124"/>
      <c r="T15" s="126" t="s">
        <v>452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20" t="s">
        <v>137</v>
      </c>
      <c r="P16" s="120" t="s">
        <v>528</v>
      </c>
      <c r="Q16" s="121" t="s">
        <v>460</v>
      </c>
      <c r="R16" s="122" t="s">
        <v>276</v>
      </c>
      <c r="S16" s="124" t="s">
        <v>324</v>
      </c>
      <c r="T16" s="124" t="s">
        <v>138</v>
      </c>
      <c r="U16" s="125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7" t="s">
        <v>139</v>
      </c>
      <c r="P17" s="120" t="s">
        <v>529</v>
      </c>
      <c r="Q17" s="121" t="s">
        <v>461</v>
      </c>
      <c r="R17" s="122" t="s">
        <v>277</v>
      </c>
      <c r="S17" s="124" t="s">
        <v>325</v>
      </c>
      <c r="T17" s="124" t="s">
        <v>302</v>
      </c>
      <c r="U17" s="125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465</v>
      </c>
      <c r="P18" s="120" t="s">
        <v>306</v>
      </c>
      <c r="Q18" s="121" t="s">
        <v>466</v>
      </c>
      <c r="R18" s="122" t="s">
        <v>467</v>
      </c>
      <c r="S18" s="123" t="s">
        <v>499</v>
      </c>
      <c r="T18" s="124" t="s">
        <v>500</v>
      </c>
      <c r="U18" s="125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462</v>
      </c>
      <c r="R19" s="123" t="s">
        <v>278</v>
      </c>
      <c r="S19" s="123" t="s">
        <v>326</v>
      </c>
      <c r="T19" s="124" t="s">
        <v>141</v>
      </c>
      <c r="U19" s="125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501</v>
      </c>
      <c r="Q20" s="121" t="s">
        <v>502</v>
      </c>
      <c r="R20" s="123" t="s">
        <v>282</v>
      </c>
      <c r="S20" s="123" t="s">
        <v>332</v>
      </c>
      <c r="T20" s="124" t="s">
        <v>333</v>
      </c>
      <c r="U20" s="125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501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489</v>
      </c>
      <c r="P22" s="120" t="s">
        <v>503</v>
      </c>
      <c r="Q22" s="121" t="s">
        <v>504</v>
      </c>
      <c r="R22" s="124" t="s">
        <v>279</v>
      </c>
      <c r="S22" s="124" t="s">
        <v>327</v>
      </c>
      <c r="T22" s="124" t="s">
        <v>505</v>
      </c>
      <c r="U22" s="125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9" t="s">
        <v>490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20" t="s">
        <v>412</v>
      </c>
      <c r="P24" s="120" t="s">
        <v>531</v>
      </c>
      <c r="Q24" s="125" t="s">
        <v>463</v>
      </c>
      <c r="R24" s="123" t="s">
        <v>413</v>
      </c>
      <c r="S24" s="135" t="s">
        <v>414</v>
      </c>
      <c r="T24" s="132" t="s">
        <v>464</v>
      </c>
      <c r="U24" s="125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20" t="s">
        <v>303</v>
      </c>
      <c r="P25" s="120" t="s">
        <v>506</v>
      </c>
      <c r="Q25" s="129" t="s">
        <v>304</v>
      </c>
      <c r="R25" s="126" t="s">
        <v>305</v>
      </c>
      <c r="S25" s="124"/>
      <c r="T25" s="124"/>
      <c r="U25" s="125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521</v>
      </c>
      <c r="E3" s="121" t="s">
        <v>481</v>
      </c>
      <c r="F3" s="122" t="s">
        <v>271</v>
      </c>
      <c r="G3" s="123" t="s">
        <v>317</v>
      </c>
      <c r="H3" s="124" t="s">
        <v>318</v>
      </c>
      <c r="I3" s="125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522</v>
      </c>
      <c r="E4" s="121" t="s">
        <v>485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523</v>
      </c>
      <c r="E5" s="121" t="s">
        <v>547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449</v>
      </c>
      <c r="E6" s="129" t="s">
        <v>453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486</v>
      </c>
      <c r="D7" s="120" t="s">
        <v>449</v>
      </c>
      <c r="E7" s="121" t="s">
        <v>454</v>
      </c>
      <c r="F7" s="126" t="s">
        <v>491</v>
      </c>
      <c r="G7" s="124"/>
      <c r="H7" s="126" t="s">
        <v>492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519</v>
      </c>
      <c r="D8" s="120" t="s">
        <v>306</v>
      </c>
      <c r="E8" s="121" t="s">
        <v>525</v>
      </c>
      <c r="F8" s="122" t="s">
        <v>520</v>
      </c>
      <c r="G8" s="123" t="s">
        <v>526</v>
      </c>
      <c r="H8" s="124" t="s">
        <v>530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546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9" t="s">
        <v>133</v>
      </c>
      <c r="D10" s="120" t="s">
        <v>527</v>
      </c>
      <c r="E10" s="121" t="s">
        <v>455</v>
      </c>
      <c r="F10" s="122" t="s">
        <v>272</v>
      </c>
      <c r="G10" s="123" t="s">
        <v>493</v>
      </c>
      <c r="H10" s="133" t="s">
        <v>494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523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487</v>
      </c>
      <c r="D12" s="120" t="s">
        <v>306</v>
      </c>
      <c r="E12" s="121" t="s">
        <v>456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421</v>
      </c>
      <c r="D13" s="120" t="s">
        <v>306</v>
      </c>
      <c r="E13" s="121" t="s">
        <v>457</v>
      </c>
      <c r="F13" s="122" t="s">
        <v>495</v>
      </c>
      <c r="G13" s="123"/>
      <c r="H13" s="126" t="s">
        <v>496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443</v>
      </c>
      <c r="D14" s="120" t="s">
        <v>306</v>
      </c>
      <c r="E14" s="121" t="s">
        <v>458</v>
      </c>
      <c r="F14" s="122" t="s">
        <v>497</v>
      </c>
      <c r="G14" s="124" t="s">
        <v>450</v>
      </c>
      <c r="H14" s="126" t="s">
        <v>451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488</v>
      </c>
      <c r="D15" s="120" t="s">
        <v>306</v>
      </c>
      <c r="E15" s="121" t="s">
        <v>459</v>
      </c>
      <c r="F15" s="122" t="s">
        <v>498</v>
      </c>
      <c r="G15" s="124"/>
      <c r="H15" s="126" t="s">
        <v>452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528</v>
      </c>
      <c r="E16" s="121" t="s">
        <v>460</v>
      </c>
      <c r="F16" s="122" t="s">
        <v>276</v>
      </c>
      <c r="G16" s="124" t="s">
        <v>324</v>
      </c>
      <c r="H16" s="124" t="s">
        <v>138</v>
      </c>
      <c r="I16" s="125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529</v>
      </c>
      <c r="E17" s="121" t="s">
        <v>461</v>
      </c>
      <c r="F17" s="122" t="s">
        <v>277</v>
      </c>
      <c r="G17" s="124" t="s">
        <v>325</v>
      </c>
      <c r="H17" s="124" t="s">
        <v>302</v>
      </c>
      <c r="I17" s="125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465</v>
      </c>
      <c r="D18" s="120" t="s">
        <v>306</v>
      </c>
      <c r="E18" s="121" t="s">
        <v>466</v>
      </c>
      <c r="F18" s="122" t="s">
        <v>467</v>
      </c>
      <c r="G18" s="123" t="s">
        <v>499</v>
      </c>
      <c r="H18" s="124" t="s">
        <v>500</v>
      </c>
      <c r="I18" s="125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462</v>
      </c>
      <c r="F19" s="123" t="s">
        <v>278</v>
      </c>
      <c r="G19" s="123" t="s">
        <v>326</v>
      </c>
      <c r="H19" s="124" t="s">
        <v>141</v>
      </c>
      <c r="I19" s="125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501</v>
      </c>
      <c r="E20" s="121" t="s">
        <v>502</v>
      </c>
      <c r="F20" s="123" t="s">
        <v>282</v>
      </c>
      <c r="G20" s="123" t="s">
        <v>332</v>
      </c>
      <c r="H20" s="124" t="s">
        <v>333</v>
      </c>
      <c r="I20" s="125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501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489</v>
      </c>
      <c r="D22" s="120" t="s">
        <v>503</v>
      </c>
      <c r="E22" s="121" t="s">
        <v>504</v>
      </c>
      <c r="F22" s="124" t="s">
        <v>279</v>
      </c>
      <c r="G22" s="124" t="s">
        <v>327</v>
      </c>
      <c r="H22" s="124" t="s">
        <v>505</v>
      </c>
      <c r="I22" s="125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490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531</v>
      </c>
      <c r="E24" s="125" t="s">
        <v>463</v>
      </c>
      <c r="F24" s="123" t="s">
        <v>413</v>
      </c>
      <c r="G24" s="135" t="s">
        <v>414</v>
      </c>
      <c r="H24" s="132" t="s">
        <v>464</v>
      </c>
      <c r="I24" s="125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506</v>
      </c>
      <c r="E25" s="129" t="s">
        <v>304</v>
      </c>
      <c r="F25" s="126" t="s">
        <v>305</v>
      </c>
      <c r="G25" s="124"/>
      <c r="H25" s="124"/>
      <c r="I25" s="125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B19" zoomScale="70" zoomScaleNormal="70" zoomScaleSheetLayoutView="85" workbookViewId="0">
      <selection activeCell="E31" sqref="E31:O3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444</v>
      </c>
      <c r="I2" s="155"/>
      <c r="J2" s="155"/>
      <c r="K2" s="155"/>
      <c r="L2" s="155"/>
      <c r="M2" s="183" t="s">
        <v>249</v>
      </c>
      <c r="N2" s="183"/>
      <c r="O2" s="72" t="s">
        <v>563</v>
      </c>
    </row>
    <row r="3" spans="1:15" ht="30">
      <c r="A3" s="182" t="s">
        <v>256</v>
      </c>
      <c r="B3" s="183"/>
      <c r="C3" s="155" t="s">
        <v>133</v>
      </c>
      <c r="D3" s="155"/>
      <c r="E3" s="155"/>
      <c r="F3" s="183" t="s">
        <v>9</v>
      </c>
      <c r="G3" s="183"/>
      <c r="H3" s="156" t="str">
        <f>VLOOKUP(C3,'Ref.3'!C3:D32,2,0)</f>
        <v>Business to Business Sales Manager</v>
      </c>
      <c r="I3" s="156"/>
      <c r="J3" s="156"/>
      <c r="K3" s="73" t="s">
        <v>248</v>
      </c>
      <c r="L3" s="74" t="str">
        <f>VLOOKUP(C3,'Ref.3'!C3:E32,3,0)</f>
        <v>065-930-1212</v>
      </c>
      <c r="M3" s="183" t="s">
        <v>0</v>
      </c>
      <c r="N3" s="183"/>
      <c r="O3" s="75" t="s">
        <v>555</v>
      </c>
    </row>
    <row r="4" spans="1:15" ht="30">
      <c r="A4" s="182" t="s">
        <v>250</v>
      </c>
      <c r="B4" s="183"/>
      <c r="C4" s="155" t="s">
        <v>12</v>
      </c>
      <c r="D4" s="155"/>
      <c r="E4" s="155"/>
      <c r="F4" s="183" t="s">
        <v>252</v>
      </c>
      <c r="G4" s="183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553</v>
      </c>
      <c r="N4" s="156"/>
      <c r="O4" s="214"/>
    </row>
    <row r="5" spans="1:15" ht="30">
      <c r="A5" s="76"/>
      <c r="B5" s="73" t="s">
        <v>117</v>
      </c>
      <c r="C5" s="155" t="s">
        <v>173</v>
      </c>
      <c r="D5" s="155"/>
      <c r="E5" s="155"/>
      <c r="F5" s="183" t="s">
        <v>119</v>
      </c>
      <c r="G5" s="183"/>
      <c r="H5" s="156" t="str">
        <f>VLOOKUP(C5,'Ref2'!B4:C31,2,0)</f>
        <v>RN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5"/>
    </row>
    <row r="6" spans="1:15" ht="28.8">
      <c r="A6" s="182" t="s">
        <v>123</v>
      </c>
      <c r="B6" s="183"/>
      <c r="C6" s="156" t="str">
        <f>$C$5</f>
        <v>รางน้ำ</v>
      </c>
      <c r="D6" s="156"/>
      <c r="E6" s="156"/>
      <c r="F6" s="183" t="s">
        <v>253</v>
      </c>
      <c r="G6" s="183"/>
      <c r="H6" s="156" t="str">
        <f>VLOOKUP(C5,'Ref2'!B4:C31,2,0)</f>
        <v>RN</v>
      </c>
      <c r="I6" s="156"/>
      <c r="J6" s="156"/>
      <c r="K6" s="73" t="s">
        <v>258</v>
      </c>
      <c r="L6" s="74" t="str">
        <f>VLOOKUP(C5,'Ref2'!B4:D31,3,0)</f>
        <v>B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556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557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558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560</v>
      </c>
      <c r="E14" s="158"/>
      <c r="F14" s="158"/>
      <c r="G14" s="158"/>
      <c r="H14" s="84" t="s">
        <v>403</v>
      </c>
      <c r="I14" s="220" t="s">
        <v>559</v>
      </c>
      <c r="J14" s="158"/>
      <c r="K14" s="84" t="s">
        <v>404</v>
      </c>
      <c r="L14" s="85"/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/>
      <c r="J15" s="158"/>
      <c r="K15" s="84" t="s">
        <v>404</v>
      </c>
      <c r="L15" s="118"/>
      <c r="M15" s="84" t="s">
        <v>408</v>
      </c>
      <c r="N15" s="158"/>
      <c r="O15" s="159"/>
    </row>
    <row r="16" spans="1:15" ht="28.8">
      <c r="A16" s="83">
        <v>6</v>
      </c>
      <c r="B16" s="176" t="s">
        <v>114</v>
      </c>
      <c r="C16" s="176"/>
      <c r="D16" s="211" t="s">
        <v>401</v>
      </c>
      <c r="E16" s="212"/>
      <c r="F16" s="212"/>
      <c r="G16" s="212"/>
      <c r="H16" s="86" t="s">
        <v>410</v>
      </c>
      <c r="I16" s="213"/>
      <c r="J16" s="205"/>
      <c r="K16" s="86" t="s">
        <v>517</v>
      </c>
      <c r="L16" s="87"/>
      <c r="M16" s="86" t="s">
        <v>411</v>
      </c>
      <c r="N16" s="218"/>
      <c r="O16" s="219"/>
    </row>
    <row r="17" spans="1:18" ht="28.8">
      <c r="A17" s="83">
        <v>7</v>
      </c>
      <c r="B17" s="176" t="s">
        <v>409</v>
      </c>
      <c r="C17" s="176"/>
      <c r="D17" s="186">
        <v>1</v>
      </c>
      <c r="E17" s="187"/>
      <c r="F17" s="88" t="s">
        <v>510</v>
      </c>
      <c r="G17" s="88"/>
      <c r="H17" s="90">
        <v>8</v>
      </c>
      <c r="I17" s="88" t="s">
        <v>511</v>
      </c>
      <c r="J17" s="89"/>
      <c r="K17" s="90">
        <v>11</v>
      </c>
      <c r="L17" s="88" t="s">
        <v>512</v>
      </c>
      <c r="M17" s="88"/>
      <c r="N17" s="91">
        <v>80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4"/>
      <c r="E18" s="205"/>
      <c r="F18" s="88" t="s">
        <v>510</v>
      </c>
      <c r="G18" s="88"/>
      <c r="H18" s="91"/>
      <c r="I18" s="88" t="s">
        <v>511</v>
      </c>
      <c r="J18" s="88"/>
      <c r="K18" s="91"/>
      <c r="L18" s="88" t="s">
        <v>512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513</v>
      </c>
      <c r="J19" s="181"/>
      <c r="K19" s="93"/>
      <c r="L19" s="141"/>
      <c r="M19" s="141"/>
      <c r="N19" s="141"/>
      <c r="O19" s="94" t="s">
        <v>514</v>
      </c>
    </row>
    <row r="20" spans="1:18" ht="29.4" thickBot="1">
      <c r="A20" s="95">
        <v>10</v>
      </c>
      <c r="B20" s="177" t="s">
        <v>509</v>
      </c>
      <c r="C20" s="177"/>
      <c r="D20" s="207" t="s">
        <v>545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561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 t="s">
        <v>562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 t="s">
        <v>554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 t="s">
        <v>120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8" t="s">
        <v>543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B8A096B8-5DD8-4990-824B-D9529C522058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7" zoomScale="90" zoomScaleNormal="90" workbookViewId="0">
      <selection activeCell="C3" sqref="C3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2025-10-22T06:44:46Z</dcterms:modified>
  <cp:category/>
  <cp:contentStatus/>
</cp:coreProperties>
</file>