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96697312-2DC7-459E-8B0E-B1C3384F1261}" xr6:coauthVersionLast="47" xr6:coauthVersionMax="47" xr10:uidLastSave="{00000000-0000-0000-0000-000000000000}"/>
  <workbookProtection workbookAlgorithmName="SHA-512" workbookHashValue="pDRH6cwgvNGlzlauFFazvFW4U8jwtt9ag8o/4bzF3gzFWrVzTjxHPSwu58yWkvbdelmKNnBxUbxAhmLaX2U1WA==" workbookSaltValue="VvxzYrkoBDAVOtp11OMW8Q==" workbookSpinCount="100000" lockStructure="1"/>
  <bookViews>
    <workbookView xWindow="-110" yWindow="-110" windowWidth="19420" windowHeight="1150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<sst xmlns="http://schemas.openxmlformats.org/spreadsheetml/2006/main" count="1071" uniqueCount="564">
  <si>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</si>
  <si>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</si>
  <si>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</si>
  <si>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</si>
  <si>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</si>
  <si>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</si>
  <si>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</si>
  <si>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</si>
  <si>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</si>
  <si>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</si>
  <si>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</si>
  <si>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</si>
  <si>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</si>
  <si>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</si>
  <si>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</si>
  <si>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</si>
  <si>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</si>
  <si>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</si>
  <si>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</si>
  <si>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</si>
  <si>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</si>
  <si>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</si>
  <si>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</si>
  <si>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</si>
  <si>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</si>
  <si>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</si>
  <si>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</si>
  <si>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</si>
  <si>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</si>
  <si>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</si>
  <si>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</si>
  <si>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</si>
  <si>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</si>
  <si>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</si>
  <si>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</si>
  <si>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</si>
  <si>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</si>
  <si>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</si>
  <si>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</si>
  <si>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</si>
  <si>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</si>
  <si>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</si>
  <si>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</si>
  <si>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</si>
  <si>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</si>
  <si>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</si>
  <si>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</si>
  <si>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</si>
  <si>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</si>
  <si>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</si>
  <si>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</si>
  <si>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</si>
  <si>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</si>
  <si>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</si>
  <si>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</si>
  <si>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</si>
  <si>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</si>
  <si>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</si>
  <si>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</si>
  <si>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</si>
  <si>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</si>
  <si>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</si>
  <si>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</si>
  <si>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</si>
  <si>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</si>
  <si>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</si>
  <si>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</si>
  <si>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</si>
  <si>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</si>
  <si>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</si>
  <si>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</si>
  <si>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</si>
  <si>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</si>
  <si>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</si>
  <si>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</si>
  <si>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</si>
  <si>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</si>
  <si>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</si>
  <si>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</si>
  <si>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</si>
  <si>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</si>
  <si>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</si>
  <si>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</si>
  <si>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</si>
  <si>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</si>
  <si>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</si>
  <si>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</si>
  <si>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</si>
  <si>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</si>
  <si>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</si>
  <si>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</si>
  <si>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</si>
  <si>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</si>
  <si>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</si>
  <si>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</si>
  <si>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</si>
  <si>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</si>
  <si>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</si>
  <si>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</si>
  <si>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</si>
  <si>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</si>
  <si>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</si>
  <si>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</si>
  <si>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</si>
  <si>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</si>
  <si>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</si>
  <si>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</si>
  <si>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</si>
  <si>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</si>
  <si>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</si>
  <si>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</si>
  <si>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</si>
  <si>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</si>
  <si>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</si>
  <si>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</si>
  <si>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</si>
  <si>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</si>
  <si>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</si>
  <si>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</si>
  <si>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</si>
  <si>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</si>
  <si>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</si>
  <si>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</si>
  <si>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</si>
  <si>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</si>
  <si>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</si>
  <si>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</si>
  <si>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</si>
  <si>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</si>
  <si>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</si>
  <si>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</si>
  <si>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</si>
  <si>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</si>
  <si>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</si>
  <si>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</si>
  <si>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</si>
  <si>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</si>
  <si>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</si>
  <si>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</si>
  <si>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</si>
  <si>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</si>
  <si>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</si>
  <si>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</si>
  <si>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</si>
  <si>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</si>
  <si>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</si>
  <si>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</si>
  <si>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</si>
  <si>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</si>
  <si>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</si>
  <si>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</si>
  <si>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</si>
  <si>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</si>
  <si>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</si>
  <si>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</si>
  <si>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</si>
  <si>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</si>
  <si>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</si>
  <si>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</si>
  <si>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</si>
  <si>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</si>
  <si>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</si>
  <si>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</si>
  <si>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</si>
  <si>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</si>
  <si>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</si>
  <si>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</si>
  <si>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</si>
  <si>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</si>
  <si>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</si>
  <si>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</si>
  <si>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</si>
  <si>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</si>
  <si>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</si>
  <si>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</si>
  <si>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</si>
  <si>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</si>
  <si>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</si>
  <si>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</si>
  <si>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</si>
  <si>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</si>
  <si>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</si>
  <si>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</si>
  <si>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</si>
  <si>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</si>
  <si>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</si>
  <si>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</si>
  <si>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</si>
  <si>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</si>
  <si>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</si>
  <si>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</si>
  <si>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</si>
  <si>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</si>
  <si>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</si>
  <si>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</si>
  <si>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</si>
  <si>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</si>
  <si>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</si>
  <si>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</si>
  <si>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</si>
  <si>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</si>
  <si>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</si>
  <si>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</si>
  <si>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</si>
  <si>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</si>
  <si>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</si>
  <si>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</si>
  <si>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</si>
  <si>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</si>
  <si>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</si>
  <si>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</si>
  <si>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</si>
  <si>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</si>
  <si>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</si>
  <si>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</si>
  <si>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</si>
  <si>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</si>
  <si>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</si>
  <si>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</si>
  <si>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</si>
  <si>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</si>
  <si>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</si>
  <si>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</si>
  <si>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</si>
  <si>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</si>
  <si>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</si>
  <si>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</si>
  <si>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</si>
  <si>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</si>
  <si>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</si>
  <si>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</si>
  <si>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</si>
  <si>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</si>
  <si>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</si>
  <si>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</si>
  <si>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</si>
  <si>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</si>
  <si>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</si>
  <si>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</si>
  <si>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</si>
  <si>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</si>
  <si>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</si>
  <si>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</si>
  <si>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</si>
  <si>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</si>
  <si>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</si>
  <si>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</si>
  <si>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</si>
  <si>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</si>
  <si>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</si>
  <si>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</si>
  <si>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</si>
  <si>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</si>
  <si>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</si>
  <si>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</si>
  <si>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</si>
  <si>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</si>
  <si>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</si>
  <si>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</si>
  <si>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</si>
  <si>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</si>
  <si>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</si>
  <si>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</si>
  <si>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</si>
  <si>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</si>
  <si>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</si>
  <si>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</si>
  <si>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</si>
  <si>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</si>
  <si>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</si>
  <si>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</si>
  <si>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</si>
  <si>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</si>
  <si>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</si>
  <si>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</si>
  <si>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</si>
  <si>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</si>
  <si>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</si>
  <si>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</si>
  <si>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</si>
  <si>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</si>
  <si>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</si>
  <si>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</si>
  <si>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</si>
  <si>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</si>
  <si>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</si>
  <si>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</si>
  <si>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</si>
  <si>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</si>
  <si>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</si>
  <si>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</si>
  <si>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</si>
  <si>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</si>
  <si>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</si>
  <si>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</si>
  <si>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</si>
  <si>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</si>
  <si>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</si>
  <si>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</si>
  <si>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</si>
  <si>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</si>
  <si>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</si>
  <si>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</si>
  <si>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</si>
  <si>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</si>
  <si>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</si>
  <si>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</si>
  <si>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</si>
  <si>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</si>
  <si>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</si>
  <si>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</si>
  <si>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</si>
  <si>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</si>
  <si>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</si>
  <si>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</si>
  <si>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</si>
  <si>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</si>
  <si>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</si>
  <si>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</si>
  <si>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</si>
  <si>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</si>
  <si>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</si>
  <si>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</si>
  <si>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</si>
  <si>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</si>
  <si>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</si>
  <si>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</si>
  <si>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</si>
  <si>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</si>
  <si>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</si>
  <si>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</si>
  <si>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</si>
  <si>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</si>
  <si>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</si>
  <si>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</si>
  <si>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</si>
  <si>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</si>
  <si>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</si>
  <si>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</si>
  <si>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</si>
  <si>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</si>
  <si>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</si>
  <si>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</si>
  <si>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</si>
  <si>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</si>
  <si>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</si>
  <si>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</si>
  <si>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</si>
  <si>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</si>
  <si>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</si>
  <si>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</si>
  <si>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</si>
  <si>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</si>
  <si>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</si>
  <si>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</si>
  <si>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</si>
  <si>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</si>
  <si>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</si>
  <si>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</si>
  <si>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</si>
  <si>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</si>
  <si>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</si>
  <si>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</si>
  <si>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</si>
  <si>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</si>
  <si>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</si>
  <si>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</si>
  <si>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</si>
  <si>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</si>
  <si>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</si>
  <si>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</si>
  <si>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</si>
  <si>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</si>
  <si>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</si>
  <si>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</si>
  <si>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</si>
  <si>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</si>
  <si>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</si>
  <si>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</si>
  <si>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</si>
  <si>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</si>
  <si>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</si>
  <si>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</si>
  <si>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</si>
  <si>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</si>
  <si>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</si>
  <si>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</si>
  <si>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</si>
  <si>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</si>
  <si>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</si>
  <si>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</si>
  <si>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</si>
  <si>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</si>
  <si>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</si>
  <si>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</si>
  <si>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</si>
  <si>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</si>
  <si>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</si>
  <si>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</si>
  <si>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</si>
  <si>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</si>
  <si>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</si>
  <si>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</si>
  <si>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</si>
  <si>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</si>
  <si>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</si>
  <si>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</si>
  <si>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</si>
  <si>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</si>
  <si>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</si>
  <si>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</si>
  <si>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</si>
  <si>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</si>
  <si>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</si>
  <si>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</si>
  <si>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</si>
  <si>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</si>
  <si>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</si>
  <si>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</si>
  <si>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</si>
  <si>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</si>
  <si>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</si>
  <si>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</si>
  <si>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</si>
  <si>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</si>
  <si>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</si>
  <si>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</si>
  <si>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</si>
  <si>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</si>
  <si>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</si>
  <si>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</si>
  <si>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</si>
  <si>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</si>
  <si>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</si>
  <si>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</si>
  <si>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</si>
  <si>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</si>
  <si>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</si>
  <si>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</si>
  <si>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</si>
  <si>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</si>
  <si>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</si>
  <si>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</si>
  <si>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</si>
  <si>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</si>
  <si>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</si>
  <si>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</si>
  <si>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</si>
  <si>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</si>
  <si>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</si>
  <si>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</si>
  <si>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</si>
  <si>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</si>
  <si>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</si>
  <si>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</si>
  <si>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</si>
  <si>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</si>
  <si>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</si>
  <si>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</si>
  <si>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</si>
  <si>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</si>
  <si>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</si>
  <si>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</si>
  <si>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</si>
  <si>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</si>
  <si>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</si>
  <si>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</si>
  <si>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</si>
  <si>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</si>
  <si>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</si>
  <si>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</si>
  <si>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</si>
  <si>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</si>
  <si>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</si>
  <si>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</si>
  <si>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</si>
  <si>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</si>
  <si>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</si>
  <si>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</si>
  <si>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</si>
  <si>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</si>
  <si>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</si>
  <si>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</si>
  <si>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</si>
  <si>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</si>
  <si>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</si>
  <si>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</si>
  <si>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</si>
  <si>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</si>
  <si>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</si>
  <si>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</si>
  <si>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</si>
  <si>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</si>
  <si>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</si>
  <si>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</si>
  <si>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</si>
  <si>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</si>
  <si>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</si>
  <si>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</si>
  <si>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</si>
  <si>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</si>
  <si>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</si>
  <si>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</si>
  <si>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</si>
  <si>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</si>
  <si>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</si>
  <si>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</si>
  <si>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</si>
  <si>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</si>
  <si>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</si>
  <si>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</si>
  <si>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</si>
  <si>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</si>
  <si>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</si>
  <si>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</si>
  <si>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</si>
  <si>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</si>
  <si>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</si>
  <si>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</si>
  <si>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</si>
  <si>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</si>
  <si>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</si>
  <si>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</si>
  <si>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</si>
  <si>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</si>
  <si>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</si>
  <si>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</si>
  <si>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</si>
  <si>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</si>
  <si>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</si>
  <si>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</si>
  <si>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</si>
  <si>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</si>
  <si>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</si>
  <si>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</si>
  <si>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</si>
  <si>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</si>
  <si>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</si>
  <si>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</si>
  <si>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</si>
  <si>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</si>
  <si>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</si>
  <si>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</si>
  <si>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</si>
  <si>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</si>
  <si>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</si>
  <si>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</si>
  <si>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</si>
  <si>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</si>
  <si>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</si>
  <si>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</si>
  <si>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</si>
  <si>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</si>
  <si>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</si>
  <si>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</si>
  <si>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</si>
  <si>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ผู้จัดการ</t>
  </si>
  <si>
    <t>https://maps.app.goo.gl/v6JMSJKWssXHUofG8</t>
  </si>
  <si>
    <t>RWX4+822 ตำบล นาจอมเทียน อำเภอสัตหีบ ชลบุรี 20250</t>
  </si>
  <si>
    <t>โรงแรม เดอะ สแตนดาร์ด พัทยา นาจอมเทียน
โรงแรม เดอะ สแตนดาร์ด พัทยา นาจอมเทียน</t>
  </si>
  <si>
    <t>คุณนพรัตน์</t>
  </si>
  <si>
    <t>089-252-7260</t>
  </si>
  <si>
    <t>19/1/2568</t>
  </si>
  <si>
    <t>ขอนัดทีมงานเข้ามา onsite เช็คสัญญาณภาพที่โรงแรม เนื่องจากมีปัญหาเรื่องสัญญาณภาพและเสียงกระตุก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</si>
</sst>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3" fontId="25" fillId="0" borderId="6" xfId="0" applyNumberFormat="1" applyFont="1" applyFill="1" applyBorder="1" applyAlignment="1" applyProtection="1">
      <alignment horizont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vertical="center" wrapText="1"/>
      <protection locked="0"/>
    </xf>
    <xf numFmtId="0" fontId="25" fillId="0" borderId="32" xfId="0" applyFont="1" applyFill="1" applyBorder="1" applyAlignment="1" applyProtection="1">
      <alignment vertical="center"/>
      <protection locked="0"/>
    </xf>
    <xf numFmtId="0" fontId="25" fillId="0" borderId="33" xfId="0" applyFont="1" applyFill="1" applyBorder="1" applyAlignment="1" applyProtection="1">
      <alignment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18</xdr:row>
          <xdr:rowOff>25400</xdr:rowOff>
        </xdr:from>
        <xdr:to>
          <xdr:col>10</xdr:col>
          <xdr:colOff>1092200</xdr:colOff>
          <xdr:row>18</xdr:row>
          <xdr:rowOff>254000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254000</xdr:colOff>
          <xdr:row>18</xdr:row>
          <xdr:rowOff>0</xdr:rowOff>
        </xdr:from>
        <xdr:to>
          <xdr:col>4</xdr:col>
          <xdr:colOff>1022350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634999</xdr:colOff>
      <xdr:row>0</xdr:row>
      <xdr:rowOff>194235</xdr:rowOff>
    </xdr:from>
    <xdr:to>
      <xdr:col>3</xdr:col>
      <xdr:colOff>963705</xdr:colOff>
      <xdr:row>10</xdr:row>
      <xdr:rowOff>213818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9" y="194235"/>
          <a:ext cx="4609353" cy="2918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v6JMSJKWssXHUofG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6328125" defaultRowHeight="20"/>
  <cols>
    <col min="1" max="1" width="9.36328125" style="1"/>
    <col min="2" max="2" width="15.36328125" style="1" customWidth="1"/>
    <col min="3" max="3" width="17.6328125" style="1" customWidth="1"/>
    <col min="4" max="4" width="26.453125" style="1" customWidth="1"/>
    <col min="5" max="5" width="45.6328125" style="1" bestFit="1" customWidth="1"/>
    <col min="6" max="6" width="46.54296875" style="1" bestFit="1" customWidth="1"/>
    <col min="7" max="7" width="13.36328125" style="1" customWidth="1"/>
    <col min="8" max="8" width="17.36328125" style="1" customWidth="1"/>
    <col min="9" max="9" width="12.453125" style="1" customWidth="1"/>
    <col min="10" max="10" width="12.90625" style="1" bestFit="1" customWidth="1"/>
    <col min="11" max="16384" width="9.36328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515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518</v>
      </c>
      <c r="M3" s="54"/>
    </row>
    <row r="4" spans="1:13">
      <c r="A4" s="1">
        <v>1</v>
      </c>
      <c r="B4" s="6" t="s">
        <v>21</v>
      </c>
      <c r="C4" s="1" t="s">
        <v>470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517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435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484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485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486</v>
      </c>
      <c r="D8" s="1" t="s">
        <v>7</v>
      </c>
      <c r="E8" s="54" t="s">
        <v>446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447</v>
      </c>
      <c r="F9" t="s">
        <v>428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448</v>
      </c>
      <c r="F10" t="s">
        <v>424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449</v>
      </c>
      <c r="F11" t="s">
        <v>425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427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436</v>
      </c>
      <c r="F13" t="s">
        <v>426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474</v>
      </c>
      <c r="D14" s="1" t="s">
        <v>52</v>
      </c>
      <c r="E14" s="55" t="s">
        <v>437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438</v>
      </c>
      <c r="F15" t="s">
        <v>429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439</v>
      </c>
      <c r="F16" t="s">
        <v>430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431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432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433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434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440</v>
      </c>
      <c r="M22" s="55"/>
    </row>
    <row r="23" spans="1:13">
      <c r="A23" s="1">
        <v>1</v>
      </c>
      <c r="B23" s="6" t="s">
        <v>72</v>
      </c>
      <c r="E23" s="55" t="s">
        <v>441</v>
      </c>
      <c r="M23" s="55"/>
    </row>
    <row r="24" spans="1:13">
      <c r="A24" s="1">
        <v>1</v>
      </c>
      <c r="B24" s="6" t="s">
        <v>73</v>
      </c>
      <c r="E24" s="55" t="s">
        <v>520</v>
      </c>
      <c r="M24" s="55"/>
    </row>
    <row r="25" spans="1:13">
      <c r="A25" s="1">
        <v>1</v>
      </c>
      <c r="B25" s="6" t="s">
        <v>74</v>
      </c>
      <c r="E25" s="56" t="s">
        <v>421</v>
      </c>
      <c r="M25" s="56"/>
    </row>
    <row r="26" spans="1:13">
      <c r="A26" s="1">
        <v>1</v>
      </c>
      <c r="B26" s="6" t="s">
        <v>75</v>
      </c>
      <c r="E26" s="55" t="s">
        <v>442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420</v>
      </c>
      <c r="M28" s="56"/>
    </row>
    <row r="29" spans="1:13">
      <c r="A29" s="1">
        <v>1</v>
      </c>
      <c r="B29" s="6" t="s">
        <v>78</v>
      </c>
      <c r="E29" s="55" t="s">
        <v>443</v>
      </c>
      <c r="M29" s="55"/>
    </row>
    <row r="30" spans="1:13">
      <c r="A30" s="1">
        <v>1</v>
      </c>
      <c r="B30" s="6" t="s">
        <v>538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444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450</v>
      </c>
      <c r="M34" s="55"/>
    </row>
    <row r="35" spans="2:13">
      <c r="B35" s="6" t="s">
        <v>342</v>
      </c>
      <c r="E35" s="55" t="s">
        <v>534</v>
      </c>
    </row>
    <row r="36" spans="2:13">
      <c r="B36" s="6" t="s">
        <v>335</v>
      </c>
      <c r="E36" s="55" t="s">
        <v>535</v>
      </c>
    </row>
    <row r="37" spans="2:13">
      <c r="B37" s="6" t="s">
        <v>334</v>
      </c>
      <c r="E37" t="s">
        <v>472</v>
      </c>
    </row>
    <row r="38" spans="2:13">
      <c r="B38" s="6" t="s">
        <v>231</v>
      </c>
      <c r="E38" t="s">
        <v>475</v>
      </c>
    </row>
    <row r="39" spans="2:13">
      <c r="B39" s="6"/>
      <c r="E39" t="s">
        <v>476</v>
      </c>
    </row>
    <row r="40" spans="2:13">
      <c r="B40" s="6" t="s">
        <v>84</v>
      </c>
      <c r="E40" t="s">
        <v>477</v>
      </c>
    </row>
    <row r="41" spans="2:13">
      <c r="E41" t="s">
        <v>536</v>
      </c>
    </row>
    <row r="42" spans="2:13">
      <c r="E42" t="s">
        <v>537</v>
      </c>
    </row>
    <row r="43" spans="2:13">
      <c r="E43" t="s">
        <v>473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Z24" sqref="Z24"/>
    </sheetView>
  </sheetViews>
  <sheetFormatPr defaultColWidth="8.6328125" defaultRowHeight="14.5"/>
  <cols>
    <col min="1" max="1" width="1.6328125" style="10" customWidth="1"/>
    <col min="2" max="2" width="18" style="14" customWidth="1"/>
    <col min="3" max="5" width="14.36328125" style="14" customWidth="1"/>
    <col min="6" max="6" width="16.453125" style="14" customWidth="1"/>
    <col min="7" max="7" width="25.6328125" style="14" customWidth="1"/>
    <col min="8" max="8" width="16.453125" style="14" customWidth="1"/>
    <col min="9" max="9" width="3.453125" style="14" customWidth="1"/>
    <col min="10" max="10" width="33.08984375" style="14" customWidth="1"/>
    <col min="11" max="11" width="21.08984375" style="10" customWidth="1"/>
    <col min="12" max="12" width="49" style="10" customWidth="1"/>
    <col min="13" max="13" width="25.54296875" style="10" customWidth="1"/>
    <col min="14" max="14" width="7.54296875" style="10" customWidth="1"/>
    <col min="15" max="15" width="27.453125" style="10" customWidth="1"/>
    <col min="16" max="16" width="51.08984375" style="29" customWidth="1"/>
    <col min="17" max="17" width="20.36328125" style="10" customWidth="1"/>
    <col min="18" max="18" width="28.6328125" style="10" bestFit="1" customWidth="1"/>
    <col min="19" max="19" width="31.90625" style="10" bestFit="1" customWidth="1"/>
    <col min="20" max="20" width="20.36328125" style="10" customWidth="1"/>
    <col min="21" max="21" width="15" style="14" bestFit="1" customWidth="1"/>
    <col min="22" max="22" width="8.6328125" style="10"/>
    <col min="23" max="23" width="23.36328125" style="10" customWidth="1"/>
    <col min="24" max="24" width="9.90625" style="10" customWidth="1"/>
    <col min="25" max="25" width="8.6328125" style="10"/>
    <col min="26" max="26" width="19.36328125" style="16" customWidth="1"/>
    <col min="27" max="27" width="8.6328125" style="10"/>
    <col min="28" max="28" width="16.453125" style="10" customWidth="1"/>
    <col min="29" max="29" width="13.08984375" style="17" customWidth="1"/>
    <col min="30" max="30" width="8.6328125" style="17"/>
    <col min="31" max="31" width="13.90625" style="10" customWidth="1"/>
    <col min="32" max="16384" width="8.6328125" style="10"/>
  </cols>
  <sheetData>
    <row r="2" spans="2:31" ht="29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523</v>
      </c>
      <c r="Q3" s="121" t="s">
        <v>483</v>
      </c>
      <c r="R3" s="122" t="s">
        <v>271</v>
      </c>
      <c r="S3" s="123" t="s">
        <v>317</v>
      </c>
      <c r="T3" s="124" t="s">
        <v>318</v>
      </c>
      <c r="U3" s="125" t="s">
        <v>526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524</v>
      </c>
      <c r="Q4" s="121" t="s">
        <v>487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525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435</v>
      </c>
      <c r="M6" s="29" t="s">
        <v>23</v>
      </c>
      <c r="O6" s="120" t="s">
        <v>131</v>
      </c>
      <c r="P6" s="120" t="s">
        <v>451</v>
      </c>
      <c r="Q6" s="129" t="s">
        <v>455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488</v>
      </c>
      <c r="P7" s="120" t="s">
        <v>451</v>
      </c>
      <c r="Q7" s="121" t="s">
        <v>456</v>
      </c>
      <c r="R7" s="126" t="s">
        <v>493</v>
      </c>
      <c r="S7" s="124"/>
      <c r="T7" s="126" t="s">
        <v>494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544</v>
      </c>
      <c r="K8" s="29" t="s">
        <v>36</v>
      </c>
      <c r="L8" s="54" t="s">
        <v>40</v>
      </c>
      <c r="M8" s="29" t="s">
        <v>27</v>
      </c>
      <c r="O8" s="119" t="s">
        <v>521</v>
      </c>
      <c r="P8" s="120" t="s">
        <v>306</v>
      </c>
      <c r="Q8" s="121" t="s">
        <v>527</v>
      </c>
      <c r="R8" s="122" t="s">
        <v>522</v>
      </c>
      <c r="S8" s="123" t="s">
        <v>528</v>
      </c>
      <c r="T8" s="124" t="s">
        <v>532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446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417</v>
      </c>
      <c r="S9" s="131" t="s">
        <v>418</v>
      </c>
      <c r="T9" s="132" t="s">
        <v>419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447</v>
      </c>
      <c r="M10" s="29" t="s">
        <v>7</v>
      </c>
      <c r="O10" s="119" t="s">
        <v>133</v>
      </c>
      <c r="P10" s="120" t="s">
        <v>529</v>
      </c>
      <c r="Q10" s="121" t="s">
        <v>457</v>
      </c>
      <c r="R10" s="122" t="s">
        <v>272</v>
      </c>
      <c r="S10" s="123" t="s">
        <v>495</v>
      </c>
      <c r="T10" s="133" t="s">
        <v>496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448</v>
      </c>
      <c r="M11" s="29" t="s">
        <v>39</v>
      </c>
      <c r="O11" s="134" t="s">
        <v>135</v>
      </c>
      <c r="P11" s="120" t="s">
        <v>525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449</v>
      </c>
      <c r="M12" s="29" t="s">
        <v>42</v>
      </c>
      <c r="O12" s="120" t="s">
        <v>489</v>
      </c>
      <c r="P12" s="120" t="s">
        <v>306</v>
      </c>
      <c r="Q12" s="121" t="s">
        <v>458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423</v>
      </c>
      <c r="P13" s="120" t="s">
        <v>306</v>
      </c>
      <c r="Q13" s="121" t="s">
        <v>459</v>
      </c>
      <c r="R13" s="122" t="s">
        <v>497</v>
      </c>
      <c r="S13" s="123"/>
      <c r="T13" s="126" t="s">
        <v>498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436</v>
      </c>
      <c r="M14" s="29" t="s">
        <v>1</v>
      </c>
      <c r="O14" s="120" t="s">
        <v>445</v>
      </c>
      <c r="P14" s="120" t="s">
        <v>306</v>
      </c>
      <c r="Q14" s="121" t="s">
        <v>460</v>
      </c>
      <c r="R14" s="122" t="s">
        <v>499</v>
      </c>
      <c r="S14" s="124" t="s">
        <v>452</v>
      </c>
      <c r="T14" s="126" t="s">
        <v>453</v>
      </c>
      <c r="U14" s="125" t="s">
        <v>128</v>
      </c>
      <c r="Z14" s="22" t="s">
        <v>480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437</v>
      </c>
      <c r="M15" s="29" t="s">
        <v>49</v>
      </c>
      <c r="O15" s="134" t="s">
        <v>490</v>
      </c>
      <c r="P15" s="120" t="s">
        <v>306</v>
      </c>
      <c r="Q15" s="121" t="s">
        <v>461</v>
      </c>
      <c r="R15" s="122" t="s">
        <v>500</v>
      </c>
      <c r="S15" s="124"/>
      <c r="T15" s="126" t="s">
        <v>454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438</v>
      </c>
      <c r="M16" s="29" t="s">
        <v>52</v>
      </c>
      <c r="O16" s="120" t="s">
        <v>137</v>
      </c>
      <c r="P16" s="120" t="s">
        <v>530</v>
      </c>
      <c r="Q16" s="121" t="s">
        <v>462</v>
      </c>
      <c r="R16" s="122" t="s">
        <v>276</v>
      </c>
      <c r="S16" s="124" t="s">
        <v>324</v>
      </c>
      <c r="T16" s="124" t="s">
        <v>138</v>
      </c>
      <c r="U16" s="125" t="s">
        <v>478</v>
      </c>
      <c r="Z16" s="22" t="s">
        <v>481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439</v>
      </c>
      <c r="M17" s="29" t="s">
        <v>55</v>
      </c>
      <c r="O17" s="127" t="s">
        <v>139</v>
      </c>
      <c r="P17" s="120" t="s">
        <v>531</v>
      </c>
      <c r="Q17" s="121" t="s">
        <v>463</v>
      </c>
      <c r="R17" s="122" t="s">
        <v>277</v>
      </c>
      <c r="S17" s="124" t="s">
        <v>325</v>
      </c>
      <c r="T17" s="124" t="s">
        <v>302</v>
      </c>
      <c r="U17" s="125" t="s">
        <v>478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467</v>
      </c>
      <c r="P18" s="120" t="s">
        <v>306</v>
      </c>
      <c r="Q18" s="121" t="s">
        <v>468</v>
      </c>
      <c r="R18" s="122" t="s">
        <v>469</v>
      </c>
      <c r="S18" s="123" t="s">
        <v>501</v>
      </c>
      <c r="T18" s="124" t="s">
        <v>502</v>
      </c>
      <c r="U18" s="125" t="s">
        <v>478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464</v>
      </c>
      <c r="R19" s="123" t="s">
        <v>278</v>
      </c>
      <c r="S19" s="123" t="s">
        <v>326</v>
      </c>
      <c r="T19" s="124" t="s">
        <v>141</v>
      </c>
      <c r="U19" s="125" t="s">
        <v>478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503</v>
      </c>
      <c r="Q20" s="121" t="s">
        <v>504</v>
      </c>
      <c r="R20" s="123" t="s">
        <v>282</v>
      </c>
      <c r="S20" s="123" t="s">
        <v>332</v>
      </c>
      <c r="T20" s="124" t="s">
        <v>333</v>
      </c>
      <c r="U20" s="125" t="s">
        <v>509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503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509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491</v>
      </c>
      <c r="P22" s="120" t="s">
        <v>505</v>
      </c>
      <c r="Q22" s="121" t="s">
        <v>506</v>
      </c>
      <c r="R22" s="124" t="s">
        <v>279</v>
      </c>
      <c r="S22" s="124" t="s">
        <v>327</v>
      </c>
      <c r="T22" s="124" t="s">
        <v>507</v>
      </c>
      <c r="U22" s="125" t="s">
        <v>509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440</v>
      </c>
      <c r="O23" s="119" t="s">
        <v>492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509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441</v>
      </c>
      <c r="O24" s="120" t="s">
        <v>412</v>
      </c>
      <c r="P24" s="120" t="s">
        <v>533</v>
      </c>
      <c r="Q24" s="125" t="s">
        <v>465</v>
      </c>
      <c r="R24" s="123" t="s">
        <v>413</v>
      </c>
      <c r="S24" s="135" t="s">
        <v>414</v>
      </c>
      <c r="T24" s="132" t="s">
        <v>466</v>
      </c>
      <c r="U24" s="125" t="s">
        <v>509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520</v>
      </c>
      <c r="O25" s="120" t="s">
        <v>303</v>
      </c>
      <c r="P25" s="120" t="s">
        <v>508</v>
      </c>
      <c r="Q25" s="129" t="s">
        <v>304</v>
      </c>
      <c r="R25" s="126" t="s">
        <v>305</v>
      </c>
      <c r="S25" s="124"/>
      <c r="T25" s="124"/>
      <c r="U25" s="125" t="s">
        <v>510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421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539</v>
      </c>
      <c r="H28" s="21" t="s">
        <v>540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539</v>
      </c>
      <c r="H29" s="21" t="s">
        <v>541</v>
      </c>
      <c r="I29" s="20"/>
      <c r="J29" s="20"/>
      <c r="L29" s="56" t="s">
        <v>420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539</v>
      </c>
      <c r="H30" s="21" t="s">
        <v>542</v>
      </c>
      <c r="I30" s="20"/>
      <c r="J30" s="20"/>
      <c r="L30" s="55" t="s">
        <v>443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2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539</v>
      </c>
      <c r="H31" s="21" t="s">
        <v>543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444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450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534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472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475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476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477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536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537</v>
      </c>
    </row>
    <row r="44" spans="2:28">
      <c r="L44" t="s">
        <v>473</v>
      </c>
    </row>
    <row r="45" spans="2:28">
      <c r="L45" s="10" t="s">
        <v>551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16" sqref="K16"/>
    </sheetView>
  </sheetViews>
  <sheetFormatPr defaultRowHeight="14.5"/>
  <cols>
    <col min="1" max="1" width="26.08984375" bestFit="1" customWidth="1"/>
    <col min="3" max="3" width="27.90625" bestFit="1" customWidth="1"/>
    <col min="4" max="4" width="35" customWidth="1"/>
    <col min="5" max="5" width="16.453125" customWidth="1"/>
    <col min="6" max="6" width="29.6328125" customWidth="1"/>
    <col min="7" max="7" width="29.08984375" customWidth="1"/>
    <col min="8" max="8" width="16.36328125" customWidth="1"/>
    <col min="9" max="9" width="15.36328125" customWidth="1"/>
    <col min="10" max="10" width="8.90625" hidden="1" customWidth="1"/>
    <col min="11" max="11" width="27.54296875" customWidth="1"/>
    <col min="12" max="12" width="3.6328125" bestFit="1" customWidth="1"/>
    <col min="14" max="14" width="18.6328125" bestFit="1" customWidth="1"/>
    <col min="16" max="16" width="6" customWidth="1"/>
    <col min="17" max="17" width="8.54296875" bestFit="1" customWidth="1"/>
    <col min="18" max="18" width="5.6328125" bestFit="1" customWidth="1"/>
    <col min="19" max="19" width="13.36328125" bestFit="1" customWidth="1"/>
    <col min="23" max="23" width="13.36328125" bestFit="1" customWidth="1"/>
    <col min="24" max="24" width="14.54296875" bestFit="1" customWidth="1"/>
    <col min="25" max="25" width="23.90625" bestFit="1" customWidth="1"/>
    <col min="26" max="26" width="15.36328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523</v>
      </c>
      <c r="E3" s="121" t="s">
        <v>483</v>
      </c>
      <c r="F3" s="122" t="s">
        <v>271</v>
      </c>
      <c r="G3" s="123" t="s">
        <v>317</v>
      </c>
      <c r="H3" s="124" t="s">
        <v>318</v>
      </c>
      <c r="I3" s="125" t="s">
        <v>526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524</v>
      </c>
      <c r="E4" s="121" t="s">
        <v>487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479</v>
      </c>
      <c r="L4" s="23" t="s">
        <v>478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525</v>
      </c>
      <c r="E5" s="121" t="s">
        <v>130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451</v>
      </c>
      <c r="E6" s="129" t="s">
        <v>455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488</v>
      </c>
      <c r="D7" s="120" t="s">
        <v>451</v>
      </c>
      <c r="E7" s="121" t="s">
        <v>456</v>
      </c>
      <c r="F7" s="126" t="s">
        <v>493</v>
      </c>
      <c r="G7" s="124"/>
      <c r="H7" s="126" t="s">
        <v>494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521</v>
      </c>
      <c r="D8" s="120" t="s">
        <v>306</v>
      </c>
      <c r="E8" s="121" t="s">
        <v>527</v>
      </c>
      <c r="F8" s="122" t="s">
        <v>522</v>
      </c>
      <c r="G8" s="123" t="s">
        <v>528</v>
      </c>
      <c r="H8" s="124" t="s">
        <v>532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416</v>
      </c>
      <c r="F9" s="123" t="s">
        <v>417</v>
      </c>
      <c r="G9" s="131" t="s">
        <v>418</v>
      </c>
      <c r="H9" s="132" t="s">
        <v>419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471</v>
      </c>
      <c r="B10" s="10"/>
      <c r="C10" s="119" t="s">
        <v>133</v>
      </c>
      <c r="D10" s="120" t="s">
        <v>529</v>
      </c>
      <c r="E10" s="121" t="s">
        <v>457</v>
      </c>
      <c r="F10" s="122" t="s">
        <v>272</v>
      </c>
      <c r="G10" s="123" t="s">
        <v>495</v>
      </c>
      <c r="H10" s="133" t="s">
        <v>496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525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489</v>
      </c>
      <c r="D12" s="120" t="s">
        <v>306</v>
      </c>
      <c r="E12" s="121" t="s">
        <v>458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423</v>
      </c>
      <c r="D13" s="120" t="s">
        <v>306</v>
      </c>
      <c r="E13" s="121" t="s">
        <v>459</v>
      </c>
      <c r="F13" s="122" t="s">
        <v>497</v>
      </c>
      <c r="G13" s="123"/>
      <c r="H13" s="126" t="s">
        <v>498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445</v>
      </c>
      <c r="D14" s="120" t="s">
        <v>306</v>
      </c>
      <c r="E14" s="121" t="s">
        <v>460</v>
      </c>
      <c r="F14" s="122" t="s">
        <v>499</v>
      </c>
      <c r="G14" s="124" t="s">
        <v>452</v>
      </c>
      <c r="H14" s="126" t="s">
        <v>453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490</v>
      </c>
      <c r="D15" s="120" t="s">
        <v>306</v>
      </c>
      <c r="E15" s="121" t="s">
        <v>461</v>
      </c>
      <c r="F15" s="122" t="s">
        <v>500</v>
      </c>
      <c r="G15" s="124"/>
      <c r="H15" s="126" t="s">
        <v>454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530</v>
      </c>
      <c r="E16" s="121" t="s">
        <v>462</v>
      </c>
      <c r="F16" s="122" t="s">
        <v>276</v>
      </c>
      <c r="G16" s="124" t="s">
        <v>324</v>
      </c>
      <c r="H16" s="124" t="s">
        <v>138</v>
      </c>
      <c r="I16" s="125" t="s">
        <v>478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531</v>
      </c>
      <c r="E17" s="121" t="s">
        <v>463</v>
      </c>
      <c r="F17" s="122" t="s">
        <v>277</v>
      </c>
      <c r="G17" s="124" t="s">
        <v>325</v>
      </c>
      <c r="H17" s="124" t="s">
        <v>302</v>
      </c>
      <c r="I17" s="125" t="s">
        <v>478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467</v>
      </c>
      <c r="D18" s="120" t="s">
        <v>306</v>
      </c>
      <c r="E18" s="121" t="s">
        <v>468</v>
      </c>
      <c r="F18" s="122" t="s">
        <v>469</v>
      </c>
      <c r="G18" s="123" t="s">
        <v>501</v>
      </c>
      <c r="H18" s="124" t="s">
        <v>502</v>
      </c>
      <c r="I18" s="125" t="s">
        <v>478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464</v>
      </c>
      <c r="F19" s="123" t="s">
        <v>278</v>
      </c>
      <c r="G19" s="123" t="s">
        <v>326</v>
      </c>
      <c r="H19" s="124" t="s">
        <v>141</v>
      </c>
      <c r="I19" s="125" t="s">
        <v>478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503</v>
      </c>
      <c r="E20" s="121" t="s">
        <v>504</v>
      </c>
      <c r="F20" s="123" t="s">
        <v>282</v>
      </c>
      <c r="G20" s="123" t="s">
        <v>332</v>
      </c>
      <c r="H20" s="124" t="s">
        <v>333</v>
      </c>
      <c r="I20" s="125" t="s">
        <v>509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503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509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491</v>
      </c>
      <c r="D22" s="120" t="s">
        <v>505</v>
      </c>
      <c r="E22" s="121" t="s">
        <v>506</v>
      </c>
      <c r="F22" s="124" t="s">
        <v>279</v>
      </c>
      <c r="G22" s="124" t="s">
        <v>327</v>
      </c>
      <c r="H22" s="124" t="s">
        <v>507</v>
      </c>
      <c r="I22" s="125" t="s">
        <v>509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492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509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533</v>
      </c>
      <c r="E24" s="125" t="s">
        <v>465</v>
      </c>
      <c r="F24" s="123" t="s">
        <v>413</v>
      </c>
      <c r="G24" s="135" t="s">
        <v>414</v>
      </c>
      <c r="H24" s="132" t="s">
        <v>466</v>
      </c>
      <c r="I24" s="125" t="s">
        <v>509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508</v>
      </c>
      <c r="E25" s="129" t="s">
        <v>304</v>
      </c>
      <c r="F25" s="126" t="s">
        <v>305</v>
      </c>
      <c r="G25" s="124"/>
      <c r="H25" s="124"/>
      <c r="I25" s="125" t="s">
        <v>510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5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5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5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5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sheetProtection algorithmName="SHA-512" hashValue="OVOU48mn0SaGtyxoRhg9nIddAMSvqp+fXjI1ITmQzBnpaJUCP58oc2uxUg8vdbV0SFKQ+XFew5cRjNspRG3V1w==" saltValue="uZAo3ikMA0p04EhIuQLgbg==" spinCount="100000" sheet="1" objects="1" scenarios="1"/>
  <phoneticPr fontId="2" type="noConversion"/>
  <hyperlinks>
    <hyperlink ref="G10" r:id="rId1" xr:uid="{0C5A9B33-45F4-457A-872B-B99CE139026A}"/>
    <hyperlink ref="F10" r:id="rId2" display="Narain_p@cabletv.co.th" xr:uid="{81F783C4-68C6-4918-A4CF-8AEF60B0DF2C}"/>
    <hyperlink ref="G3" r:id="rId3" xr:uid="{B5F2FC52-3E59-4619-AABF-F8F1C811D8EE}"/>
    <hyperlink ref="F3" r:id="rId4" display="tawat_m@cabletv.co.th" xr:uid="{98AB1D76-C1E7-4BFC-A3D4-1147F7B8F0FB}"/>
    <hyperlink ref="F8" r:id="rId5" xr:uid="{E1523313-AAEC-4E68-83F2-30EFDA492F1E}"/>
    <hyperlink ref="G8" r:id="rId6" xr:uid="{A4D65987-A958-4A16-9174-2DC9ACAB58D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10" zoomScale="50" zoomScaleNormal="50" zoomScaleSheetLayoutView="85" workbookViewId="0">
      <selection activeCell="E28" sqref="E28:O28"/>
    </sheetView>
  </sheetViews>
  <sheetFormatPr defaultColWidth="9.36328125" defaultRowHeight="14.5"/>
  <cols>
    <col min="1" max="1" width="8.54296875" style="38" customWidth="1"/>
    <col min="2" max="2" width="17" style="38" customWidth="1"/>
    <col min="3" max="3" width="35" style="38" customWidth="1"/>
    <col min="4" max="4" width="5.90625" style="38" customWidth="1"/>
    <col min="5" max="5" width="28" style="38" customWidth="1"/>
    <col min="6" max="6" width="22.453125" style="38" customWidth="1"/>
    <col min="7" max="7" width="7.453125" style="38" customWidth="1"/>
    <col min="8" max="8" width="30.54296875" style="29" customWidth="1"/>
    <col min="9" max="9" width="21.6328125" style="29" customWidth="1"/>
    <col min="10" max="10" width="8.36328125" style="29" customWidth="1"/>
    <col min="11" max="11" width="23.90625" style="29" customWidth="1"/>
    <col min="12" max="12" width="23.36328125" style="29" customWidth="1"/>
    <col min="13" max="13" width="17.08984375" style="29" customWidth="1"/>
    <col min="14" max="14" width="17" style="29" customWidth="1"/>
    <col min="15" max="15" width="25.36328125" style="29" customWidth="1"/>
    <col min="16" max="16" width="5.08984375" style="17" customWidth="1"/>
    <col min="17" max="18" width="5.453125" style="17" customWidth="1"/>
    <col min="19" max="19" width="5.36328125" style="17" customWidth="1"/>
    <col min="20" max="23" width="5.453125" style="17" customWidth="1"/>
    <col min="24" max="24" width="5" style="17" customWidth="1"/>
    <col min="25" max="27" width="8.6328125" style="17" customWidth="1"/>
    <col min="28" max="16384" width="9.36328125" style="17"/>
  </cols>
  <sheetData>
    <row r="1" spans="1:15" s="39" customFormat="1" ht="32.4" customHeight="1">
      <c r="A1" s="205"/>
      <c r="B1" s="206"/>
      <c r="C1" s="206"/>
      <c r="D1" s="206"/>
      <c r="E1" s="206"/>
      <c r="F1" s="204" t="s">
        <v>266</v>
      </c>
      <c r="G1" s="204"/>
      <c r="H1" s="204"/>
      <c r="I1" s="204"/>
      <c r="J1" s="204"/>
      <c r="K1" s="206"/>
      <c r="L1" s="206"/>
      <c r="M1" s="206"/>
      <c r="N1" s="206"/>
      <c r="O1" s="207"/>
    </row>
    <row r="2" spans="1:15" ht="30.5">
      <c r="A2" s="181" t="s">
        <v>121</v>
      </c>
      <c r="B2" s="143"/>
      <c r="C2" s="146" t="s">
        <v>26</v>
      </c>
      <c r="D2" s="146"/>
      <c r="E2" s="146"/>
      <c r="F2" s="143" t="s">
        <v>146</v>
      </c>
      <c r="G2" s="143"/>
      <c r="H2" s="146" t="s">
        <v>537</v>
      </c>
      <c r="I2" s="146"/>
      <c r="J2" s="146"/>
      <c r="K2" s="146"/>
      <c r="L2" s="146"/>
      <c r="M2" s="143" t="s">
        <v>249</v>
      </c>
      <c r="N2" s="143"/>
      <c r="O2" s="72"/>
    </row>
    <row r="3" spans="1:15" ht="30.5">
      <c r="A3" s="181" t="s">
        <v>256</v>
      </c>
      <c r="B3" s="143"/>
      <c r="C3" s="146" t="s">
        <v>116</v>
      </c>
      <c r="D3" s="146"/>
      <c r="E3" s="146"/>
      <c r="F3" s="143" t="s">
        <v>9</v>
      </c>
      <c r="G3" s="143"/>
      <c r="H3" s="144" t="str">
        <f>VLOOKUP(C3,'Ref.3'!C3:D32,2,0)</f>
        <v>Sales Assistant Manager Acting for Sales Manager</v>
      </c>
      <c r="I3" s="144"/>
      <c r="J3" s="144"/>
      <c r="K3" s="73" t="s">
        <v>248</v>
      </c>
      <c r="L3" s="74" t="str">
        <f>VLOOKUP(C3,'Ref.3'!C3:E32,3,0)</f>
        <v xml:space="preserve">065-930-3737 </v>
      </c>
      <c r="M3" s="143" t="s">
        <v>0</v>
      </c>
      <c r="N3" s="143"/>
      <c r="O3" s="75" t="s">
        <v>562</v>
      </c>
    </row>
    <row r="4" spans="1:15" ht="30.5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e">
        <f>VLOOKUP(C5,'Ref2'!B4:G31,6,0)</f>
        <v>#N/A</v>
      </c>
      <c r="I4" s="144"/>
      <c r="J4" s="144"/>
      <c r="K4" s="73" t="s">
        <v>248</v>
      </c>
      <c r="L4" s="74" t="e">
        <f>VLOOKUP(C5,'Ref2'!B4:H31,7,0)</f>
        <v>#N/A</v>
      </c>
      <c r="M4" s="144" t="s">
        <v>422</v>
      </c>
      <c r="N4" s="144"/>
      <c r="O4" s="145"/>
    </row>
    <row r="5" spans="1:15" ht="30.5">
      <c r="A5" s="76"/>
      <c r="B5" s="73" t="s">
        <v>117</v>
      </c>
      <c r="C5" s="146" t="s">
        <v>334</v>
      </c>
      <c r="D5" s="146"/>
      <c r="E5" s="146"/>
      <c r="F5" s="143" t="s">
        <v>119</v>
      </c>
      <c r="G5" s="143"/>
      <c r="H5" s="144" t="e">
        <f>VLOOKUP(C5,'Ref2'!B4:C31,2,0)</f>
        <v>#N/A</v>
      </c>
      <c r="I5" s="144"/>
      <c r="J5" s="144"/>
      <c r="K5" s="73" t="s">
        <v>257</v>
      </c>
      <c r="L5" s="74" t="e">
        <f>VLOOKUP(C5,'Ref2'!B4:F31,5,0)</f>
        <v>#N/A</v>
      </c>
      <c r="M5" s="146" t="s">
        <v>143</v>
      </c>
      <c r="N5" s="146"/>
      <c r="O5" s="147"/>
    </row>
    <row r="6" spans="1:15" ht="29">
      <c r="A6" s="181" t="s">
        <v>123</v>
      </c>
      <c r="B6" s="143"/>
      <c r="C6" s="144" t="str">
        <f>$C$5</f>
        <v>พัทยา</v>
      </c>
      <c r="D6" s="144"/>
      <c r="E6" s="144"/>
      <c r="F6" s="143" t="s">
        <v>253</v>
      </c>
      <c r="G6" s="143"/>
      <c r="H6" s="144" t="e">
        <f>VLOOKUP(C5,'Ref2'!B4:C31,2,0)</f>
        <v>#N/A</v>
      </c>
      <c r="I6" s="144"/>
      <c r="J6" s="144"/>
      <c r="K6" s="73" t="s">
        <v>258</v>
      </c>
      <c r="L6" s="74" t="e">
        <f>VLOOKUP(C5,'Ref2'!B4:D31,3,0)</f>
        <v>#N/A</v>
      </c>
      <c r="M6" s="148" t="str">
        <f>VLOOKUP(M5,'Ref2'!O20:P24,2,0)</f>
        <v>Sales Co-ordinator manager</v>
      </c>
      <c r="N6" s="148"/>
      <c r="O6" s="149"/>
    </row>
    <row r="7" spans="1:15" ht="31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8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482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5" t="s">
        <v>4</v>
      </c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7"/>
    </row>
    <row r="11" spans="1:15" ht="26.25" customHeight="1">
      <c r="A11" s="82">
        <v>1</v>
      </c>
      <c r="B11" s="202" t="s">
        <v>8</v>
      </c>
      <c r="C11" s="203"/>
      <c r="D11" s="219" t="s">
        <v>559</v>
      </c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1"/>
    </row>
    <row r="12" spans="1:15" ht="33.75" customHeight="1">
      <c r="A12" s="83">
        <v>2</v>
      </c>
      <c r="B12" s="185" t="s">
        <v>251</v>
      </c>
      <c r="C12" s="186"/>
      <c r="D12" s="191" t="s">
        <v>558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9" t="s">
        <v>557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1"/>
    </row>
    <row r="14" spans="1:15" ht="33" customHeight="1">
      <c r="A14" s="83">
        <v>4</v>
      </c>
      <c r="B14" s="185" t="s">
        <v>405</v>
      </c>
      <c r="C14" s="186"/>
      <c r="D14" s="191" t="s">
        <v>560</v>
      </c>
      <c r="E14" s="138"/>
      <c r="F14" s="138"/>
      <c r="G14" s="138"/>
      <c r="H14" s="84" t="s">
        <v>403</v>
      </c>
      <c r="I14" s="142" t="s">
        <v>561</v>
      </c>
      <c r="J14" s="138"/>
      <c r="K14" s="84" t="s">
        <v>404</v>
      </c>
      <c r="L14" s="85" t="s">
        <v>556</v>
      </c>
      <c r="M14" s="84" t="s">
        <v>408</v>
      </c>
      <c r="N14" s="138" t="s">
        <v>545</v>
      </c>
      <c r="O14" s="141"/>
    </row>
    <row r="15" spans="1:15" ht="29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 t="s">
        <v>545</v>
      </c>
      <c r="O15" s="141"/>
    </row>
    <row r="16" spans="1:15" ht="29">
      <c r="A16" s="83">
        <v>6</v>
      </c>
      <c r="B16" s="182" t="s">
        <v>114</v>
      </c>
      <c r="C16" s="182"/>
      <c r="D16" s="157"/>
      <c r="E16" s="158"/>
      <c r="F16" s="158"/>
      <c r="G16" s="158"/>
      <c r="H16" s="86" t="s">
        <v>410</v>
      </c>
      <c r="I16" s="159"/>
      <c r="J16" s="151"/>
      <c r="K16" s="86" t="s">
        <v>519</v>
      </c>
      <c r="L16" s="87"/>
      <c r="M16" s="86" t="s">
        <v>411</v>
      </c>
      <c r="N16" s="139"/>
      <c r="O16" s="140"/>
    </row>
    <row r="17" spans="1:18" ht="29">
      <c r="A17" s="83">
        <v>7</v>
      </c>
      <c r="B17" s="182" t="s">
        <v>409</v>
      </c>
      <c r="C17" s="182"/>
      <c r="D17" s="189">
        <v>1</v>
      </c>
      <c r="E17" s="190"/>
      <c r="F17" s="88" t="s">
        <v>512</v>
      </c>
      <c r="G17" s="88"/>
      <c r="H17" s="90"/>
      <c r="I17" s="88" t="s">
        <v>513</v>
      </c>
      <c r="J17" s="89"/>
      <c r="K17" s="90"/>
      <c r="L17" s="88" t="s">
        <v>514</v>
      </c>
      <c r="M17" s="88"/>
      <c r="N17" s="91">
        <v>161</v>
      </c>
      <c r="O17" s="92" t="s">
        <v>254</v>
      </c>
      <c r="P17" s="40"/>
    </row>
    <row r="18" spans="1:18" ht="29">
      <c r="A18" s="83">
        <v>8</v>
      </c>
      <c r="B18" s="182" t="s">
        <v>340</v>
      </c>
      <c r="C18" s="182"/>
      <c r="D18" s="150"/>
      <c r="E18" s="151"/>
      <c r="F18" s="88" t="s">
        <v>512</v>
      </c>
      <c r="G18" s="88"/>
      <c r="H18" s="91"/>
      <c r="I18" s="88" t="s">
        <v>513</v>
      </c>
      <c r="J18" s="88"/>
      <c r="K18" s="91"/>
      <c r="L18" s="88" t="s">
        <v>514</v>
      </c>
      <c r="M18" s="88"/>
      <c r="N18" s="90"/>
      <c r="O18" s="92" t="s">
        <v>254</v>
      </c>
      <c r="P18" s="40"/>
    </row>
    <row r="19" spans="1:18" ht="29">
      <c r="A19" s="83">
        <v>9</v>
      </c>
      <c r="B19" s="182" t="s">
        <v>11</v>
      </c>
      <c r="C19" s="182"/>
      <c r="D19" s="213"/>
      <c r="E19" s="214"/>
      <c r="F19" s="196">
        <v>16100</v>
      </c>
      <c r="G19" s="162"/>
      <c r="H19" s="162"/>
      <c r="I19" s="197" t="s">
        <v>515</v>
      </c>
      <c r="J19" s="198"/>
      <c r="K19" s="93"/>
      <c r="L19" s="208"/>
      <c r="M19" s="208"/>
      <c r="N19" s="208"/>
      <c r="O19" s="94" t="s">
        <v>516</v>
      </c>
    </row>
    <row r="20" spans="1:18" ht="29.5" thickBot="1">
      <c r="A20" s="95">
        <v>10</v>
      </c>
      <c r="B20" s="194" t="s">
        <v>511</v>
      </c>
      <c r="C20" s="194"/>
      <c r="D20" s="153" t="s">
        <v>548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5"/>
      <c r="M20" s="195"/>
      <c r="N20" s="96" t="s">
        <v>286</v>
      </c>
      <c r="O20" s="98"/>
      <c r="R20" s="41"/>
    </row>
    <row r="21" spans="1:18" ht="29">
      <c r="A21" s="166">
        <v>11</v>
      </c>
      <c r="B21" s="192" t="s">
        <v>369</v>
      </c>
      <c r="C21" s="192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9">
      <c r="A22" s="167"/>
      <c r="B22" s="193"/>
      <c r="C22" s="193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9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9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9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9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9">
      <c r="A27" s="104">
        <v>16</v>
      </c>
      <c r="B27" s="172" t="s">
        <v>99</v>
      </c>
      <c r="C27" s="172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2"/>
    </row>
    <row r="28" spans="1:18" ht="30.5">
      <c r="A28" s="170">
        <v>17</v>
      </c>
      <c r="B28" s="173" t="s">
        <v>96</v>
      </c>
      <c r="C28" s="174"/>
      <c r="D28" s="107" t="s">
        <v>310</v>
      </c>
      <c r="E28" s="179" t="s">
        <v>563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.5">
      <c r="A29" s="170"/>
      <c r="B29" s="175"/>
      <c r="C29" s="176"/>
      <c r="D29" s="107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.5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.5">
      <c r="A31" s="170"/>
      <c r="B31" s="175"/>
      <c r="C31" s="176"/>
      <c r="D31" s="107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1" thickBot="1">
      <c r="A32" s="171"/>
      <c r="B32" s="177"/>
      <c r="C32" s="178"/>
      <c r="D32" s="108" t="s">
        <v>546</v>
      </c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10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5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85B15EB2-0AB4-4B2B-B47B-DAB45A575BE7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69850</xdr:colOff>
                    <xdr:row>18</xdr:row>
                    <xdr:rowOff>25400</xdr:rowOff>
                  </from>
                  <to>
                    <xdr:col>10</xdr:col>
                    <xdr:colOff>1092200</xdr:colOff>
                    <xdr:row>18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254000</xdr:colOff>
                    <xdr:row>18</xdr:row>
                    <xdr:rowOff>0</xdr:rowOff>
                  </from>
                  <to>
                    <xdr:col>4</xdr:col>
                    <xdr:colOff>1022350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E7" sqref="E7"/>
    </sheetView>
  </sheetViews>
  <sheetFormatPr defaultColWidth="9.36328125" defaultRowHeight="20"/>
  <cols>
    <col min="1" max="1" width="9.36328125" style="2"/>
    <col min="2" max="2" width="19.453125" style="2" customWidth="1"/>
    <col min="3" max="3" width="32.453125" style="1" customWidth="1"/>
    <col min="4" max="4" width="21.36328125" style="2" customWidth="1"/>
    <col min="5" max="5" width="27.453125" style="2" customWidth="1"/>
    <col min="6" max="16384" width="9.3632812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2025-10-25T03:00:51Z</dcterms:modified>
  <cp:category/>
  <cp:contentStatus/>
</cp:coreProperties>
</file>