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C562AED-054F-43EF-935C-488E956C724D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<sst xmlns="http://schemas.openxmlformats.org/spreadsheetml/2006/main" count="1071" uniqueCount="563">
  <si>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</si>
  <si>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</si>
  <si>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</si>
  <si>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</si>
  <si>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</si>
  <si>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</si>
  <si>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</si>
  <si>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</si>
  <si>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</si>
  <si>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</si>
  <si>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</si>
  <si>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</si>
  <si>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</si>
  <si>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</si>
  <si>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</si>
  <si>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</si>
  <si>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</si>
  <si>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</si>
  <si>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</si>
  <si>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</si>
  <si>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</si>
  <si>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</si>
  <si>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</si>
  <si>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</si>
  <si>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</si>
  <si>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</si>
  <si>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</si>
  <si>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</si>
  <si>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</si>
  <si>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</si>
  <si>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</si>
  <si>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</si>
  <si>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</si>
  <si>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</si>
  <si>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</si>
  <si>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</si>
  <si>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</si>
  <si>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</si>
  <si>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</si>
  <si>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</si>
  <si>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</si>
  <si>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</si>
  <si>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</si>
  <si>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</si>
  <si>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</si>
  <si>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</si>
  <si>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</si>
  <si>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</si>
  <si>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</si>
  <si>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</si>
  <si>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</si>
  <si>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</si>
  <si>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</si>
  <si>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</si>
  <si>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</si>
  <si>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</si>
  <si>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</si>
  <si>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</si>
  <si>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</si>
  <si>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</si>
  <si>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</si>
  <si>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</si>
  <si>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</si>
  <si>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</si>
  <si>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</si>
  <si>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</si>
  <si>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</si>
  <si>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</si>
  <si>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</si>
  <si>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</si>
  <si>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</si>
  <si>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</si>
  <si>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</si>
  <si>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</si>
  <si>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</si>
  <si>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</si>
  <si>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</si>
  <si>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</si>
  <si>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</si>
  <si>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</si>
  <si>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</si>
  <si>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</si>
  <si>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</si>
  <si>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</si>
  <si>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</si>
  <si>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</si>
  <si>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</si>
  <si>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</si>
  <si>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</si>
  <si>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</si>
  <si>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</si>
  <si>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</si>
  <si>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</si>
  <si>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</si>
  <si>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</si>
  <si>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</si>
  <si>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</si>
  <si>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</si>
  <si>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</si>
  <si>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</si>
  <si>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</si>
  <si>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</si>
  <si>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</si>
  <si>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</si>
  <si>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</si>
  <si>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</si>
  <si>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</si>
  <si>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</si>
  <si>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</si>
  <si>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</si>
  <si>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</si>
  <si>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</si>
  <si>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</si>
  <si>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</si>
  <si>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</si>
  <si>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</si>
  <si>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</si>
  <si>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</si>
  <si>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</si>
  <si>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</si>
  <si>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</si>
  <si>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</si>
  <si>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</si>
  <si>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</si>
  <si>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</si>
  <si>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</si>
  <si>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</si>
  <si>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</si>
  <si>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</si>
  <si>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</si>
  <si>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</si>
  <si>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</si>
  <si>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</si>
  <si>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</si>
  <si>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</si>
  <si>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</si>
  <si>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</si>
  <si>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</si>
  <si>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</si>
  <si>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</si>
  <si>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</si>
  <si>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</si>
  <si>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</si>
  <si>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</si>
  <si>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</si>
  <si>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</si>
  <si>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</si>
  <si>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</si>
  <si>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</si>
  <si>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</si>
  <si>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</si>
  <si>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</si>
  <si>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</si>
  <si>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</si>
  <si>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</si>
  <si>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</si>
  <si>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</si>
  <si>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</si>
  <si>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</si>
  <si>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</si>
  <si>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</si>
  <si>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</si>
  <si>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</si>
  <si>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</si>
  <si>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</si>
  <si>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</si>
  <si>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</si>
  <si>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</si>
  <si>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</si>
  <si>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</si>
  <si>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</si>
  <si>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</si>
  <si>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</si>
  <si>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</si>
  <si>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</si>
  <si>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</si>
  <si>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</si>
  <si>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</si>
  <si>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</si>
  <si>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</si>
  <si>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</si>
  <si>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</si>
  <si>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</si>
  <si>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</si>
  <si>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</si>
  <si>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</si>
  <si>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</si>
  <si>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</si>
  <si>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</si>
  <si>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</si>
  <si>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</si>
  <si>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</si>
  <si>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</si>
  <si>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</si>
  <si>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</si>
  <si>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</si>
  <si>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</si>
  <si>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</si>
  <si>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</si>
  <si>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</si>
  <si>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</si>
  <si>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</si>
  <si>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</si>
  <si>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</si>
  <si>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</si>
  <si>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</si>
  <si>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</si>
  <si>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</si>
  <si>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</si>
  <si>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</si>
  <si>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</si>
  <si>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</si>
  <si>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</si>
  <si>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</si>
  <si>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</si>
  <si>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</si>
  <si>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</si>
  <si>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</si>
  <si>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</si>
  <si>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</si>
  <si>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</si>
  <si>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</si>
  <si>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</si>
  <si>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</si>
  <si>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</si>
  <si>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</si>
  <si>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</si>
  <si>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</si>
  <si>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</si>
  <si>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</si>
  <si>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</si>
  <si>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</si>
  <si>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</si>
  <si>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</si>
  <si>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</si>
  <si>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</si>
  <si>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</si>
  <si>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</si>
  <si>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</si>
  <si>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</si>
  <si>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</si>
  <si>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</si>
  <si>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</si>
  <si>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</si>
  <si>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</si>
  <si>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</si>
  <si>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</si>
  <si>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</si>
  <si>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</si>
  <si>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</si>
  <si>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</si>
  <si>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</si>
  <si>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</si>
  <si>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</si>
  <si>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</si>
  <si>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</si>
  <si>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</si>
  <si>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</si>
  <si>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</si>
  <si>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</si>
  <si>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</si>
  <si>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</si>
  <si>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</si>
  <si>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</si>
  <si>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</si>
  <si>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</si>
  <si>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</si>
  <si>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</si>
  <si>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</si>
  <si>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</si>
  <si>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</si>
  <si>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</si>
  <si>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</si>
  <si>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</si>
  <si>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</si>
  <si>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</si>
  <si>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</si>
  <si>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</si>
  <si>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</si>
  <si>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</si>
  <si>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</si>
  <si>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</si>
  <si>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</si>
  <si>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</si>
  <si>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</si>
  <si>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</si>
  <si>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</si>
  <si>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</si>
  <si>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</si>
  <si>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</si>
  <si>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</si>
  <si>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</si>
  <si>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</si>
  <si>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</si>
  <si>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</si>
  <si>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</si>
  <si>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</si>
  <si>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</si>
  <si>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</si>
  <si>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</si>
  <si>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</si>
  <si>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</si>
  <si>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</si>
  <si>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</si>
  <si>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</si>
  <si>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</si>
  <si>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</si>
  <si>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</si>
  <si>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</si>
  <si>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</si>
  <si>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</si>
  <si>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</si>
  <si>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</si>
  <si>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</si>
  <si>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</si>
  <si>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</si>
  <si>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</si>
  <si>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</si>
  <si>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</si>
  <si>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</si>
  <si>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</si>
  <si>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</si>
  <si>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</si>
  <si>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</si>
  <si>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</si>
  <si>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</si>
  <si>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</si>
  <si>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</si>
  <si>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</si>
  <si>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</si>
  <si>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</si>
  <si>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</si>
  <si>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</si>
  <si>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</si>
  <si>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</si>
  <si>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</si>
  <si>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</si>
  <si>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</si>
  <si>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</si>
  <si>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</si>
  <si>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</si>
  <si>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</si>
  <si>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</si>
  <si>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</si>
  <si>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</si>
  <si>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</si>
  <si>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</si>
  <si>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</si>
  <si>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</si>
  <si>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</si>
  <si>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</si>
  <si>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</si>
  <si>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</si>
  <si>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</si>
  <si>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</si>
  <si>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</si>
  <si>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</si>
  <si>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</si>
  <si>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</si>
  <si>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</si>
  <si>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</si>
  <si>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</si>
  <si>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</si>
  <si>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</si>
  <si>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</si>
  <si>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</si>
  <si>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</si>
  <si>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</si>
  <si>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</si>
  <si>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</si>
  <si>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</si>
  <si>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</si>
  <si>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</si>
  <si>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</si>
  <si>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</si>
  <si>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</si>
  <si>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</si>
  <si>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</si>
  <si>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</si>
  <si>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</si>
  <si>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</si>
  <si>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</si>
  <si>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</si>
  <si>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</si>
  <si>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</si>
  <si>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</si>
  <si>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</si>
  <si>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</si>
  <si>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</si>
  <si>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</si>
  <si>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</si>
  <si>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</si>
  <si>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</si>
  <si>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</si>
  <si>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</si>
  <si>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</si>
  <si>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</si>
  <si>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</si>
  <si>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</si>
  <si>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</si>
  <si>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</si>
  <si>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</si>
  <si>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</si>
  <si>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</si>
  <si>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</si>
  <si>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</si>
  <si>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</si>
  <si>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</si>
  <si>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</si>
  <si>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</si>
  <si>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</si>
  <si>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</si>
  <si>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</si>
  <si>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</si>
  <si>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</si>
  <si>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</si>
  <si>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</si>
  <si>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</si>
  <si>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</si>
  <si>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</si>
  <si>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</si>
  <si>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</si>
  <si>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</si>
  <si>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</si>
  <si>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</si>
  <si>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</si>
  <si>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</si>
  <si>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</si>
  <si>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</si>
  <si>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</si>
  <si>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</si>
  <si>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</si>
  <si>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</si>
  <si>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</si>
  <si>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</si>
  <si>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</si>
  <si>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</si>
  <si>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</si>
  <si>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</si>
  <si>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</si>
  <si>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</si>
  <si>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</si>
  <si>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</si>
  <si>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</si>
  <si>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</si>
  <si>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</si>
  <si>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</si>
  <si>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</si>
  <si>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</si>
  <si>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</si>
  <si>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</si>
  <si>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</si>
  <si>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</si>
  <si>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</si>
  <si>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</si>
  <si>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</si>
  <si>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</si>
  <si>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</si>
  <si>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</si>
  <si>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</si>
  <si>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</si>
  <si>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</si>
  <si>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</si>
  <si>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</si>
  <si>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</si>
  <si>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</si>
  <si>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</si>
  <si>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</si>
  <si>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</si>
  <si>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</si>
  <si>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</si>
  <si>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</si>
  <si>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</si>
  <si>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</si>
  <si>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</si>
  <si>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</si>
  <si>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</si>
  <si>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</si>
  <si>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</si>
  <si>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</si>
  <si>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</si>
  <si>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</si>
  <si>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</si>
  <si>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</si>
  <si>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</si>
  <si>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</si>
  <si>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</si>
  <si>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</si>
  <si>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</si>
  <si>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</si>
  <si>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</si>
  <si>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</si>
  <si>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</si>
  <si>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</si>
  <si>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</si>
  <si>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</si>
  <si>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</si>
  <si>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</si>
  <si>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</si>
  <si>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</si>
  <si>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</si>
  <si>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</si>
  <si>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</si>
  <si>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</si>
  <si>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</si>
  <si>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</si>
  <si>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</si>
  <si>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</si>
  <si>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</si>
  <si>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</si>
  <si>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</si>
  <si>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</si>
  <si>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</si>
  <si>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</si>
  <si>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</si>
  <si>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</si>
  <si>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</si>
  <si>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</si>
  <si>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</si>
  <si>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</si>
  <si>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</si>
  <si>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</si>
  <si>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</si>
  <si>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</si>
  <si>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</si>
  <si>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</si>
  <si>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</si>
  <si>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</si>
  <si>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</si>
  <si>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</si>
  <si>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</si>
  <si>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</si>
  <si>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</si>
  <si>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</si>
  <si>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</si>
  <si>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</si>
  <si>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</si>
  <si>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</si>
  <si>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</si>
  <si>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</si>
  <si>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</si>
  <si>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</si>
  <si>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</si>
  <si>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</si>
  <si>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</si>
  <si>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</si>
  <si>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</si>
  <si>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</si>
  <si>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</si>
  <si>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</si>
  <si>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</si>
  <si>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</si>
  <si>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</si>
  <si>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</si>
  <si>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</si>
  <si>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สำรวจแนวสายไฟเบอร์เข้าอาคาร</t>
  </si>
  <si>
    <t>The Sacha Apart Hotel Thonglor</t>
  </si>
  <si>
    <t>67 ซอย สุขุมวิท 38 แขวงคลองตัน เขตคลองเตย กรุงเทพมหานคร 10110</t>
  </si>
  <si>
    <t>https://maps.app.goo.gl/Y1CRCeCE7JXttF6E9</t>
  </si>
  <si>
    <t>080 627 6385</t>
  </si>
  <si>
    <t>manager</t>
  </si>
  <si>
    <t>คุณ จินนี่</t>
  </si>
  <si>
    <t>สำรวจระบบให้บริการ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</si>
</sst>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0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16"/>
      <color theme="1"/>
      <name val="TH SarabunPSK"/>
      <family val="2"/>
    </font>
    <font>
      <b/>
      <sz val="16"/>
      <color rgb="FF0563C1"/>
      <name val="TH Sarabun New"/>
      <family val="2"/>
    </font>
    <font>
      <b/>
      <sz val="18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CFF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39" fillId="16" borderId="11" xfId="0" quotePrefix="1" applyFont="1" applyFill="1" applyBorder="1" applyAlignment="1" applyProtection="1">
      <alignment horizontal="center"/>
      <protection locked="0"/>
    </xf>
    <xf numFmtId="0" fontId="39" fillId="16" borderId="12" xfId="0" applyFont="1" applyFill="1" applyBorder="1" applyAlignment="1" applyProtection="1">
      <alignment horizont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39" fillId="16" borderId="11" xfId="0" applyFont="1" applyFill="1" applyBorder="1" applyAlignment="1" applyProtection="1">
      <alignment horizont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16" borderId="5" xfId="2" applyFill="1" applyBorder="1" applyAlignment="1" applyProtection="1">
      <alignment horizontal="left"/>
      <protection locked="0"/>
    </xf>
    <xf numFmtId="0" fontId="38" fillId="16" borderId="6" xfId="0" applyFont="1" applyFill="1" applyBorder="1" applyAlignment="1" applyProtection="1">
      <alignment horizontal="left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>
      <alignment horizontal="center" vertical="center"/>
    </xf>
    <xf numFmtId="0" fontId="29" fillId="12" borderId="34" xfId="0" applyFont="1" applyFill="1" applyBorder="1" applyAlignment="1">
      <alignment horizontal="center" vertical="center"/>
    </xf>
    <xf numFmtId="0" fontId="29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37" fillId="16" borderId="5" xfId="0" quotePrefix="1" applyFont="1" applyFill="1" applyBorder="1" applyAlignment="1" applyProtection="1">
      <alignment horizontal="left" vertical="center" wrapText="1"/>
      <protection locked="0"/>
    </xf>
    <xf numFmtId="0" fontId="37" fillId="16" borderId="6" xfId="0" quotePrefix="1" applyFont="1" applyFill="1" applyBorder="1" applyAlignment="1" applyProtection="1">
      <alignment horizontal="left" vertical="center" wrapText="1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0</xdr:row>
      <xdr:rowOff>238125</xdr:rowOff>
    </xdr:from>
    <xdr:to>
      <xdr:col>7</xdr:col>
      <xdr:colOff>156549</xdr:colOff>
      <xdr:row>27</xdr:row>
      <xdr:rowOff>239222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6EFFD7-D44E-434D-81FF-6BECC3F03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4875" y="238125"/>
          <a:ext cx="6982799" cy="7859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Y1CRCeCE7JXttF6E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3" zoomScale="60" zoomScaleNormal="60" zoomScaleSheetLayoutView="85" workbookViewId="0">
      <selection activeCell="D11" sqref="D11:O11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92"/>
      <c r="B1" s="193"/>
      <c r="C1" s="193"/>
      <c r="D1" s="193"/>
      <c r="E1" s="193"/>
      <c r="F1" s="191" t="s">
        <v>259</v>
      </c>
      <c r="G1" s="191"/>
      <c r="H1" s="191"/>
      <c r="I1" s="191"/>
      <c r="J1" s="191"/>
      <c r="K1" s="193"/>
      <c r="L1" s="193"/>
      <c r="M1" s="193"/>
      <c r="N1" s="193"/>
      <c r="O1" s="194"/>
    </row>
    <row r="2" spans="1:15" ht="30.5">
      <c r="A2" s="170" t="s">
        <v>121</v>
      </c>
      <c r="B2" s="132"/>
      <c r="C2" s="135" t="s">
        <v>5</v>
      </c>
      <c r="D2" s="135"/>
      <c r="E2" s="135"/>
      <c r="F2" s="132" t="s">
        <v>146</v>
      </c>
      <c r="G2" s="132"/>
      <c r="H2" s="135" t="s">
        <v>18</v>
      </c>
      <c r="I2" s="135"/>
      <c r="J2" s="135"/>
      <c r="K2" s="135"/>
      <c r="L2" s="135"/>
      <c r="M2" s="132" t="s">
        <v>249</v>
      </c>
      <c r="N2" s="132"/>
      <c r="O2" s="61"/>
    </row>
    <row r="3" spans="1:15" ht="30.5">
      <c r="A3" s="170" t="s">
        <v>256</v>
      </c>
      <c r="B3" s="132"/>
      <c r="C3" s="135" t="s">
        <v>116</v>
      </c>
      <c r="D3" s="135"/>
      <c r="E3" s="135"/>
      <c r="F3" s="132" t="s">
        <v>9</v>
      </c>
      <c r="G3" s="132"/>
      <c r="H3" s="133" t="str">
        <f>VLOOKUP(C3,'Ref.3'!C3:D32,2,0)</f>
        <v>Sales Assistant Manager Acting for Sales Manager</v>
      </c>
      <c r="I3" s="133"/>
      <c r="J3" s="133"/>
      <c r="K3" s="62" t="s">
        <v>248</v>
      </c>
      <c r="L3" s="63" t="str">
        <f>VLOOKUP(C3,'Ref.3'!C3:E32,3,0)</f>
        <v xml:space="preserve">065-930-3737 </v>
      </c>
      <c r="M3" s="132" t="s">
        <v>0</v>
      </c>
      <c r="N3" s="132"/>
      <c r="O3" s="64">
        <v>45818</v>
      </c>
    </row>
    <row r="4" spans="1:15" ht="30.5">
      <c r="A4" s="170" t="s">
        <v>250</v>
      </c>
      <c r="B4" s="132"/>
      <c r="C4" s="135" t="s">
        <v>12</v>
      </c>
      <c r="D4" s="135"/>
      <c r="E4" s="135"/>
      <c r="F4" s="132" t="s">
        <v>252</v>
      </c>
      <c r="G4" s="132"/>
      <c r="H4" s="133" t="str">
        <f>VLOOKUP(C5,'Ref2'!B4:G31,6,0)</f>
        <v>นายมานพ เป่าไม้</v>
      </c>
      <c r="I4" s="133"/>
      <c r="J4" s="133"/>
      <c r="K4" s="62" t="s">
        <v>248</v>
      </c>
      <c r="L4" s="63" t="str">
        <f>VLOOKUP(C5,'Ref2'!B4:H31,7,0)</f>
        <v>089-495-3695</v>
      </c>
      <c r="M4" s="133" t="s">
        <v>421</v>
      </c>
      <c r="N4" s="133"/>
      <c r="O4" s="134"/>
    </row>
    <row r="5" spans="1:15" ht="30.5">
      <c r="A5" s="65"/>
      <c r="B5" s="62" t="s">
        <v>117</v>
      </c>
      <c r="C5" s="135" t="s">
        <v>185</v>
      </c>
      <c r="D5" s="135"/>
      <c r="E5" s="135"/>
      <c r="F5" s="132" t="s">
        <v>119</v>
      </c>
      <c r="G5" s="132"/>
      <c r="H5" s="133" t="str">
        <f>VLOOKUP(C5,'Ref2'!B4:C31,2,0)</f>
        <v>LK</v>
      </c>
      <c r="I5" s="133"/>
      <c r="J5" s="133"/>
      <c r="K5" s="62" t="s">
        <v>257</v>
      </c>
      <c r="L5" s="63" t="str">
        <f>VLOOKUP(C5,'Ref2'!B4:F31,5,0)</f>
        <v>C</v>
      </c>
      <c r="M5" s="135" t="s">
        <v>143</v>
      </c>
      <c r="N5" s="135"/>
      <c r="O5" s="136"/>
    </row>
    <row r="6" spans="1:15" ht="29">
      <c r="A6" s="170" t="s">
        <v>123</v>
      </c>
      <c r="B6" s="132"/>
      <c r="C6" s="133" t="str">
        <f>$C$5</f>
        <v>สุขุมวิท</v>
      </c>
      <c r="D6" s="133"/>
      <c r="E6" s="133"/>
      <c r="F6" s="132" t="s">
        <v>253</v>
      </c>
      <c r="G6" s="132"/>
      <c r="H6" s="133" t="str">
        <f>VLOOKUP(C5,'Ref2'!B4:C31,2,0)</f>
        <v>LK</v>
      </c>
      <c r="I6" s="133"/>
      <c r="J6" s="133"/>
      <c r="K6" s="62" t="s">
        <v>258</v>
      </c>
      <c r="L6" s="63" t="str">
        <f>VLOOKUP(C5,'Ref2'!B4:D31,3,0)</f>
        <v>C</v>
      </c>
      <c r="M6" s="137" t="str">
        <f>VLOOKUP(M5,'Ref2'!O20:P24,2,0)</f>
        <v>Sales Co-ordinator manager</v>
      </c>
      <c r="N6" s="137"/>
      <c r="O6" s="138"/>
    </row>
    <row r="7" spans="1:15" ht="31" thickBot="1">
      <c r="A7" s="172" t="s">
        <v>255</v>
      </c>
      <c r="B7" s="173"/>
      <c r="C7" s="176" t="s">
        <v>236</v>
      </c>
      <c r="D7" s="176"/>
      <c r="E7" s="176"/>
      <c r="F7" s="173" t="s">
        <v>147</v>
      </c>
      <c r="G7" s="173"/>
      <c r="H7" s="145" t="s">
        <v>150</v>
      </c>
      <c r="I7" s="145"/>
      <c r="J7" s="145"/>
      <c r="K7" s="66" t="s">
        <v>283</v>
      </c>
      <c r="L7" s="176"/>
      <c r="M7" s="176"/>
      <c r="N7" s="176"/>
      <c r="O7" s="207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7" t="s">
        <v>3</v>
      </c>
      <c r="C10" s="177"/>
      <c r="D10" s="202" t="s">
        <v>4</v>
      </c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4"/>
    </row>
    <row r="11" spans="1:15" ht="26.25" customHeight="1">
      <c r="A11" s="71">
        <v>1</v>
      </c>
      <c r="B11" s="189" t="s">
        <v>8</v>
      </c>
      <c r="C11" s="190"/>
      <c r="D11" s="208" t="s">
        <v>556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10"/>
    </row>
    <row r="12" spans="1:15" ht="33.75" customHeight="1">
      <c r="A12" s="72">
        <v>2</v>
      </c>
      <c r="B12" s="174" t="s">
        <v>251</v>
      </c>
      <c r="C12" s="175"/>
      <c r="D12" s="205" t="s">
        <v>557</v>
      </c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</row>
    <row r="13" spans="1:15" ht="31.5" customHeight="1">
      <c r="A13" s="72">
        <v>3</v>
      </c>
      <c r="B13" s="174" t="s">
        <v>94</v>
      </c>
      <c r="C13" s="175"/>
      <c r="D13" s="187" t="s">
        <v>558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</row>
    <row r="14" spans="1:15" ht="33" customHeight="1">
      <c r="A14" s="72">
        <v>4</v>
      </c>
      <c r="B14" s="174" t="s">
        <v>405</v>
      </c>
      <c r="C14" s="175"/>
      <c r="D14" s="129" t="s">
        <v>561</v>
      </c>
      <c r="E14" s="180"/>
      <c r="F14" s="180"/>
      <c r="G14" s="180"/>
      <c r="H14" s="73" t="s">
        <v>403</v>
      </c>
      <c r="I14" s="129" t="s">
        <v>559</v>
      </c>
      <c r="J14" s="130"/>
      <c r="K14" s="73" t="s">
        <v>404</v>
      </c>
      <c r="L14" s="74" t="s">
        <v>560</v>
      </c>
      <c r="M14" s="73" t="s">
        <v>408</v>
      </c>
      <c r="N14" s="125" t="s">
        <v>544</v>
      </c>
      <c r="O14" s="128"/>
    </row>
    <row r="15" spans="1:15" ht="29">
      <c r="A15" s="72">
        <v>5</v>
      </c>
      <c r="B15" s="174" t="s">
        <v>406</v>
      </c>
      <c r="C15" s="175"/>
      <c r="D15" s="124"/>
      <c r="E15" s="125"/>
      <c r="F15" s="125"/>
      <c r="G15" s="125"/>
      <c r="H15" s="73" t="s">
        <v>403</v>
      </c>
      <c r="I15" s="131"/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9">
      <c r="A16" s="72">
        <v>6</v>
      </c>
      <c r="B16" s="171" t="s">
        <v>114</v>
      </c>
      <c r="C16" s="171"/>
      <c r="D16" s="146"/>
      <c r="E16" s="147"/>
      <c r="F16" s="147"/>
      <c r="G16" s="147"/>
      <c r="H16" s="75" t="s">
        <v>410</v>
      </c>
      <c r="I16" s="148"/>
      <c r="J16" s="140"/>
      <c r="K16" s="75" t="s">
        <v>518</v>
      </c>
      <c r="L16" s="76"/>
      <c r="M16" s="75" t="s">
        <v>411</v>
      </c>
      <c r="N16" s="126"/>
      <c r="O16" s="127"/>
    </row>
    <row r="17" spans="1:18" ht="29">
      <c r="A17" s="72">
        <v>7</v>
      </c>
      <c r="B17" s="171" t="s">
        <v>409</v>
      </c>
      <c r="C17" s="171"/>
      <c r="D17" s="178">
        <v>1</v>
      </c>
      <c r="E17" s="179"/>
      <c r="F17" s="77" t="s">
        <v>511</v>
      </c>
      <c r="G17" s="77"/>
      <c r="H17" s="79">
        <v>6</v>
      </c>
      <c r="I17" s="77" t="s">
        <v>512</v>
      </c>
      <c r="J17" s="78"/>
      <c r="K17" s="79"/>
      <c r="L17" s="77" t="s">
        <v>513</v>
      </c>
      <c r="M17" s="77"/>
      <c r="N17" s="80">
        <v>39</v>
      </c>
      <c r="O17" s="81" t="s">
        <v>254</v>
      </c>
      <c r="P17" s="31"/>
    </row>
    <row r="18" spans="1:18" ht="29">
      <c r="A18" s="72">
        <v>8</v>
      </c>
      <c r="B18" s="171" t="s">
        <v>340</v>
      </c>
      <c r="C18" s="171"/>
      <c r="D18" s="139"/>
      <c r="E18" s="140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9">
      <c r="A19" s="72">
        <v>9</v>
      </c>
      <c r="B19" s="171" t="s">
        <v>11</v>
      </c>
      <c r="C19" s="171"/>
      <c r="D19" s="200"/>
      <c r="E19" s="201"/>
      <c r="F19" s="151"/>
      <c r="G19" s="151"/>
      <c r="H19" s="151"/>
      <c r="I19" s="185" t="s">
        <v>514</v>
      </c>
      <c r="J19" s="186"/>
      <c r="K19" s="82"/>
      <c r="L19" s="195"/>
      <c r="M19" s="195"/>
      <c r="N19" s="195"/>
      <c r="O19" s="83" t="s">
        <v>515</v>
      </c>
    </row>
    <row r="20" spans="1:18" ht="29.5" thickBot="1">
      <c r="A20" s="84">
        <v>10</v>
      </c>
      <c r="B20" s="183" t="s">
        <v>510</v>
      </c>
      <c r="C20" s="183"/>
      <c r="D20" s="142" t="s">
        <v>547</v>
      </c>
      <c r="E20" s="143"/>
      <c r="F20" s="141"/>
      <c r="G20" s="141"/>
      <c r="H20" s="85" t="s">
        <v>284</v>
      </c>
      <c r="I20" s="144"/>
      <c r="J20" s="144"/>
      <c r="K20" s="86" t="s">
        <v>285</v>
      </c>
      <c r="L20" s="184"/>
      <c r="M20" s="184"/>
      <c r="N20" s="85" t="s">
        <v>286</v>
      </c>
      <c r="O20" s="87"/>
      <c r="R20" s="32"/>
    </row>
    <row r="21" spans="1:18" ht="29">
      <c r="A21" s="155">
        <v>11</v>
      </c>
      <c r="B21" s="181" t="s">
        <v>369</v>
      </c>
      <c r="C21" s="181"/>
      <c r="D21" s="158" t="s">
        <v>363</v>
      </c>
      <c r="E21" s="158"/>
      <c r="F21" s="153" t="s">
        <v>407</v>
      </c>
      <c r="G21" s="153"/>
      <c r="H21" s="88" t="s">
        <v>373</v>
      </c>
      <c r="I21" s="153"/>
      <c r="J21" s="153"/>
      <c r="K21" s="88" t="s">
        <v>364</v>
      </c>
      <c r="L21" s="153"/>
      <c r="M21" s="153"/>
      <c r="N21" s="88" t="s">
        <v>366</v>
      </c>
      <c r="O21" s="89"/>
    </row>
    <row r="22" spans="1:18" ht="29">
      <c r="A22" s="156"/>
      <c r="B22" s="182"/>
      <c r="C22" s="182"/>
      <c r="D22" s="158" t="s">
        <v>390</v>
      </c>
      <c r="E22" s="158"/>
      <c r="F22" s="151"/>
      <c r="G22" s="151"/>
      <c r="H22" s="90" t="s">
        <v>391</v>
      </c>
      <c r="I22" s="157"/>
      <c r="J22" s="157"/>
      <c r="K22" s="91"/>
      <c r="L22" s="91"/>
      <c r="M22" s="91"/>
      <c r="N22" s="91"/>
      <c r="O22" s="92"/>
    </row>
    <row r="23" spans="1:18" ht="29">
      <c r="A23" s="93">
        <v>12</v>
      </c>
      <c r="B23" s="161" t="s">
        <v>367</v>
      </c>
      <c r="C23" s="161"/>
      <c r="D23" s="90">
        <v>1</v>
      </c>
      <c r="E23" s="153" t="s">
        <v>397</v>
      </c>
      <c r="F23" s="153"/>
      <c r="G23" s="90">
        <v>2</v>
      </c>
      <c r="H23" s="153" t="s">
        <v>398</v>
      </c>
      <c r="I23" s="153"/>
      <c r="J23" s="90">
        <v>3</v>
      </c>
      <c r="K23" s="153" t="s">
        <v>400</v>
      </c>
      <c r="L23" s="153"/>
      <c r="M23" s="94">
        <v>4</v>
      </c>
      <c r="N23" s="153" t="s">
        <v>399</v>
      </c>
      <c r="O23" s="154"/>
    </row>
    <row r="24" spans="1:18" ht="29">
      <c r="A24" s="93">
        <v>13</v>
      </c>
      <c r="B24" s="95" t="s">
        <v>365</v>
      </c>
      <c r="C24" s="95"/>
      <c r="D24" s="90">
        <v>1</v>
      </c>
      <c r="E24" s="153" t="s">
        <v>394</v>
      </c>
      <c r="F24" s="153"/>
      <c r="G24" s="90">
        <v>2</v>
      </c>
      <c r="H24" s="153" t="s">
        <v>395</v>
      </c>
      <c r="I24" s="153"/>
      <c r="J24" s="90">
        <v>3</v>
      </c>
      <c r="K24" s="153" t="s">
        <v>396</v>
      </c>
      <c r="L24" s="153"/>
      <c r="M24" s="94">
        <v>4</v>
      </c>
      <c r="N24" s="153"/>
      <c r="O24" s="154"/>
    </row>
    <row r="25" spans="1:18" ht="29">
      <c r="A25" s="93">
        <v>14</v>
      </c>
      <c r="B25" s="95" t="s">
        <v>368</v>
      </c>
      <c r="C25" s="95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1:18" ht="29">
      <c r="A26" s="93">
        <v>15</v>
      </c>
      <c r="B26" s="161" t="s">
        <v>372</v>
      </c>
      <c r="C26" s="161"/>
      <c r="D26" s="149" t="s">
        <v>370</v>
      </c>
      <c r="E26" s="150"/>
      <c r="F26" s="151"/>
      <c r="G26" s="151"/>
      <c r="H26" s="151"/>
      <c r="I26" s="151"/>
      <c r="J26" s="150" t="s">
        <v>371</v>
      </c>
      <c r="K26" s="150"/>
      <c r="L26" s="151"/>
      <c r="M26" s="151"/>
      <c r="N26" s="151"/>
      <c r="O26" s="152"/>
    </row>
    <row r="27" spans="1:18" ht="29">
      <c r="A27" s="93">
        <v>16</v>
      </c>
      <c r="B27" s="161" t="s">
        <v>99</v>
      </c>
      <c r="C27" s="161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9"/>
    </row>
    <row r="28" spans="1:18" ht="30.5">
      <c r="A28" s="159">
        <v>17</v>
      </c>
      <c r="B28" s="162" t="s">
        <v>96</v>
      </c>
      <c r="C28" s="163"/>
      <c r="D28" s="96" t="s">
        <v>310</v>
      </c>
      <c r="E28" s="168" t="s">
        <v>555</v>
      </c>
      <c r="F28" s="168"/>
      <c r="G28" s="168"/>
      <c r="H28" s="168"/>
      <c r="I28" s="168"/>
      <c r="J28" s="168"/>
      <c r="K28" s="168"/>
      <c r="L28" s="168"/>
      <c r="M28" s="168"/>
      <c r="N28" s="168"/>
      <c r="O28" s="169"/>
    </row>
    <row r="29" spans="1:18" ht="30.5">
      <c r="A29" s="159"/>
      <c r="B29" s="164"/>
      <c r="C29" s="165"/>
      <c r="D29" s="96" t="s">
        <v>311</v>
      </c>
      <c r="E29" s="168" t="s">
        <v>562</v>
      </c>
      <c r="F29" s="168"/>
      <c r="G29" s="168"/>
      <c r="H29" s="168"/>
      <c r="I29" s="168"/>
      <c r="J29" s="168"/>
      <c r="K29" s="168"/>
      <c r="L29" s="168"/>
      <c r="M29" s="168"/>
      <c r="N29" s="168"/>
      <c r="O29" s="169"/>
    </row>
    <row r="30" spans="1:18" ht="30.5">
      <c r="A30" s="159"/>
      <c r="B30" s="164"/>
      <c r="C30" s="165"/>
      <c r="D30" s="96" t="s">
        <v>312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9"/>
    </row>
    <row r="31" spans="1:18" ht="30.5">
      <c r="A31" s="159"/>
      <c r="B31" s="164"/>
      <c r="C31" s="165"/>
      <c r="D31" s="96" t="s">
        <v>313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9"/>
    </row>
    <row r="32" spans="1:18" ht="31" thickBot="1">
      <c r="A32" s="160"/>
      <c r="B32" s="166"/>
      <c r="C32" s="167"/>
      <c r="D32" s="97" t="s">
        <v>545</v>
      </c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7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C6025231-6387-4646-8EEA-E04CF85A72F8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L21" sqref="L21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3" t="s">
        <v>546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2025-11-19T07:39:16Z</dcterms:modified>
  <cp:category/>
  <cp:contentStatus/>
</cp:coreProperties>
</file>