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B67A8A-EDB5-476C-81AE-D6B228C3BFD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<sst xmlns="http://schemas.openxmlformats.org/spreadsheetml/2006/main" count="1072" uniqueCount="564">
  <si>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</si>
  <si>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</si>
  <si>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</si>
  <si>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</si>
  <si>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</si>
  <si>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</si>
  <si>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</si>
  <si>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</si>
  <si>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</si>
  <si>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</si>
  <si>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</si>
  <si>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</si>
  <si>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</si>
  <si>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</si>
  <si>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</si>
  <si>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</si>
  <si>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</si>
  <si>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</si>
  <si>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</si>
  <si>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</si>
  <si>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</si>
  <si>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</si>
  <si>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</si>
  <si>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</si>
  <si>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</si>
  <si>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</si>
  <si>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</si>
  <si>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</si>
  <si>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</si>
  <si>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</si>
  <si>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</si>
  <si>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</si>
  <si>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</si>
  <si>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</si>
  <si>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</si>
  <si>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</si>
  <si>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</si>
  <si>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</si>
  <si>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</si>
  <si>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</si>
  <si>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</si>
  <si>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</si>
  <si>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</si>
  <si>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</si>
  <si>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</si>
  <si>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</si>
  <si>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</si>
  <si>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</si>
  <si>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</si>
  <si>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</si>
  <si>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</si>
  <si>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</si>
  <si>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</si>
  <si>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</si>
  <si>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</si>
  <si>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</si>
  <si>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</si>
  <si>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</si>
  <si>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</si>
  <si>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</si>
  <si>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</si>
  <si>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</si>
  <si>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</si>
  <si>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</si>
  <si>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</si>
  <si>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</si>
  <si>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</si>
  <si>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</si>
  <si>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</si>
  <si>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</si>
  <si>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</si>
  <si>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</si>
  <si>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</si>
  <si>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</si>
  <si>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</si>
  <si>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</si>
  <si>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</si>
  <si>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</si>
  <si>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</si>
  <si>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</si>
  <si>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</si>
  <si>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</si>
  <si>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</si>
  <si>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</si>
  <si>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</si>
  <si>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</si>
  <si>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</si>
  <si>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</si>
  <si>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</si>
  <si>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</si>
  <si>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</si>
  <si>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</si>
  <si>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</si>
  <si>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</si>
  <si>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</si>
  <si>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</si>
  <si>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</si>
  <si>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</si>
  <si>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</si>
  <si>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</si>
  <si>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</si>
  <si>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</si>
  <si>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</si>
  <si>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</si>
  <si>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</si>
  <si>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</si>
  <si>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</si>
  <si>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</si>
  <si>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</si>
  <si>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</si>
  <si>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</si>
  <si>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</si>
  <si>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</si>
  <si>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</si>
  <si>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</si>
  <si>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</si>
  <si>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</si>
  <si>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</si>
  <si>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</si>
  <si>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</si>
  <si>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</si>
  <si>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</si>
  <si>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</si>
  <si>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</si>
  <si>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</si>
  <si>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</si>
  <si>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</si>
  <si>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</si>
  <si>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</si>
  <si>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</si>
  <si>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</si>
  <si>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</si>
  <si>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</si>
  <si>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</si>
  <si>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</si>
  <si>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</si>
  <si>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</si>
  <si>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</si>
  <si>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</si>
  <si>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</si>
  <si>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</si>
  <si>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</si>
  <si>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</si>
  <si>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</si>
  <si>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</si>
  <si>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</si>
  <si>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</si>
  <si>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</si>
  <si>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</si>
  <si>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</si>
  <si>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</si>
  <si>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</si>
  <si>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</si>
  <si>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</si>
  <si>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</si>
  <si>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</si>
  <si>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</si>
  <si>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</si>
  <si>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</si>
  <si>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</si>
  <si>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</si>
  <si>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</si>
  <si>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</si>
  <si>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</si>
  <si>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</si>
  <si>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</si>
  <si>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</si>
  <si>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</si>
  <si>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</si>
  <si>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</si>
  <si>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</si>
  <si>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</si>
  <si>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</si>
  <si>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</si>
  <si>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</si>
  <si>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</si>
  <si>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</si>
  <si>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</si>
  <si>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</si>
  <si>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</si>
  <si>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</si>
  <si>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</si>
  <si>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</si>
  <si>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</si>
  <si>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</si>
  <si>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</si>
  <si>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</si>
  <si>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</si>
  <si>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</si>
  <si>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</si>
  <si>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</si>
  <si>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</si>
  <si>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</si>
  <si>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</si>
  <si>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</si>
  <si>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</si>
  <si>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</si>
  <si>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</si>
  <si>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</si>
  <si>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</si>
  <si>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</si>
  <si>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</si>
  <si>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</si>
  <si>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</si>
  <si>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</si>
  <si>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</si>
  <si>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</si>
  <si>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</si>
  <si>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</si>
  <si>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</si>
  <si>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</si>
  <si>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</si>
  <si>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</si>
  <si>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</si>
  <si>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</si>
  <si>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</si>
  <si>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</si>
  <si>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</si>
  <si>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</si>
  <si>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</si>
  <si>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</si>
  <si>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</si>
  <si>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</si>
  <si>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</si>
  <si>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</si>
  <si>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</si>
  <si>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</si>
  <si>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</si>
  <si>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</si>
  <si>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</si>
  <si>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</si>
  <si>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</si>
  <si>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</si>
  <si>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</si>
  <si>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</si>
  <si>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</si>
  <si>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</si>
  <si>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</si>
  <si>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</si>
  <si>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</si>
  <si>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</si>
  <si>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</si>
  <si>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</si>
  <si>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</si>
  <si>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</si>
  <si>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</si>
  <si>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</si>
  <si>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</si>
  <si>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</si>
  <si>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</si>
  <si>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</si>
  <si>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</si>
  <si>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</si>
  <si>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</si>
  <si>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</si>
  <si>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</si>
  <si>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</si>
  <si>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</si>
  <si>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</si>
  <si>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</si>
  <si>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</si>
  <si>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</si>
  <si>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</si>
  <si>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</si>
  <si>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</si>
  <si>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</si>
  <si>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</si>
  <si>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</si>
  <si>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</si>
  <si>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</si>
  <si>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</si>
  <si>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</si>
  <si>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</si>
  <si>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</si>
  <si>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</si>
  <si>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</si>
  <si>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</si>
  <si>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</si>
  <si>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</si>
  <si>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</si>
  <si>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</si>
  <si>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</si>
  <si>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</si>
  <si>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</si>
  <si>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</si>
  <si>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</si>
  <si>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</si>
  <si>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</si>
  <si>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</si>
  <si>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</si>
  <si>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</si>
  <si>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</si>
  <si>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</si>
  <si>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</si>
  <si>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</si>
  <si>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</si>
  <si>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</si>
  <si>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</si>
  <si>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</si>
  <si>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</si>
  <si>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</si>
  <si>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</si>
  <si>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</si>
  <si>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</si>
  <si>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</si>
  <si>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</si>
  <si>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</si>
  <si>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</si>
  <si>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</si>
  <si>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</si>
  <si>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</si>
  <si>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</si>
  <si>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</si>
  <si>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</si>
  <si>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</si>
  <si>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</si>
  <si>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</si>
  <si>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</si>
  <si>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</si>
  <si>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</si>
  <si>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</si>
  <si>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</si>
  <si>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</si>
  <si>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</si>
  <si>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</si>
  <si>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</si>
  <si>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</si>
  <si>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</si>
  <si>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</si>
  <si>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</si>
  <si>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</si>
  <si>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</si>
  <si>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</si>
  <si>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</si>
  <si>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</si>
  <si>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</si>
  <si>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</si>
  <si>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</si>
  <si>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</si>
  <si>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</si>
  <si>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</si>
  <si>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</si>
  <si>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</si>
  <si>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</si>
  <si>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</si>
  <si>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</si>
  <si>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</si>
  <si>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</si>
  <si>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</si>
  <si>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</si>
  <si>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</si>
  <si>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</si>
  <si>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</si>
  <si>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</si>
  <si>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</si>
  <si>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</si>
  <si>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</si>
  <si>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</si>
  <si>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</si>
  <si>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</si>
  <si>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</si>
  <si>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</si>
  <si>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</si>
  <si>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</si>
  <si>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</si>
  <si>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</si>
  <si>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</si>
  <si>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</si>
  <si>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</si>
  <si>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</si>
  <si>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</si>
  <si>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</si>
  <si>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</si>
  <si>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</si>
  <si>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</si>
  <si>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</si>
  <si>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</si>
  <si>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</si>
  <si>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</si>
  <si>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</si>
  <si>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</si>
  <si>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</si>
  <si>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</si>
  <si>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</si>
  <si>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</si>
  <si>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</si>
  <si>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</si>
  <si>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</si>
  <si>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</si>
  <si>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</si>
  <si>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</si>
  <si>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</si>
  <si>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</si>
  <si>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</si>
  <si>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</si>
  <si>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</si>
  <si>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</si>
  <si>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</si>
  <si>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</si>
  <si>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</si>
  <si>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</si>
  <si>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</si>
  <si>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</si>
  <si>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</si>
  <si>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</si>
  <si>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</si>
  <si>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</si>
  <si>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</si>
  <si>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</si>
  <si>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</si>
  <si>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</si>
  <si>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</si>
  <si>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</si>
  <si>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</si>
  <si>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</si>
  <si>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</si>
  <si>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</si>
  <si>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</si>
  <si>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</si>
  <si>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</si>
  <si>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</si>
  <si>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</si>
  <si>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</si>
  <si>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</si>
  <si>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</si>
  <si>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</si>
  <si>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</si>
  <si>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</si>
  <si>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</si>
  <si>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</si>
  <si>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</si>
  <si>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</si>
  <si>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</si>
  <si>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</si>
  <si>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</si>
  <si>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</si>
  <si>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</si>
  <si>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</si>
  <si>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</si>
  <si>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</si>
  <si>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</si>
  <si>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</si>
  <si>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</si>
  <si>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</si>
  <si>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</si>
  <si>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</si>
  <si>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</si>
  <si>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</si>
  <si>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</si>
  <si>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</si>
  <si>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</si>
  <si>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</si>
  <si>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</si>
  <si>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</si>
  <si>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</si>
  <si>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</si>
  <si>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</si>
  <si>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</si>
  <si>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</si>
  <si>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</si>
  <si>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</si>
  <si>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</si>
  <si>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</si>
  <si>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</si>
  <si>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</si>
  <si>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</si>
  <si>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</si>
  <si>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</si>
  <si>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</si>
  <si>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</si>
  <si>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</si>
  <si>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</si>
  <si>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</si>
  <si>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</si>
  <si>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</si>
  <si>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</si>
  <si>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</si>
  <si>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</si>
  <si>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</si>
  <si>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</si>
  <si>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</si>
  <si>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</si>
  <si>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</si>
  <si>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</si>
  <si>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</si>
  <si>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</si>
  <si>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</si>
  <si>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</si>
  <si>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</si>
  <si>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</si>
  <si>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</si>
  <si>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</si>
  <si>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</si>
  <si>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</si>
  <si>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</si>
  <si>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</si>
  <si>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</si>
  <si>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</si>
  <si>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</si>
  <si>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</si>
  <si>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</si>
  <si>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</si>
  <si>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</si>
  <si>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</si>
  <si>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</si>
  <si>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</si>
  <si>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</si>
  <si>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</si>
  <si>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</si>
  <si>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</si>
  <si>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</si>
  <si>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</si>
  <si>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</si>
  <si>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</si>
  <si>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</si>
  <si>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</si>
  <si>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</si>
  <si>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</si>
  <si>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</si>
  <si>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</si>
  <si>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</si>
  <si>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</si>
  <si>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</si>
  <si>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</si>
  <si>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</si>
  <si>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</si>
  <si>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</si>
  <si>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</si>
  <si>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</si>
  <si>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</si>
  <si>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</si>
  <si>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</si>
  <si>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</si>
  <si>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</si>
  <si>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</si>
  <si>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</si>
  <si>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</si>
  <si>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</si>
  <si>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</si>
  <si>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</si>
  <si>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</si>
  <si>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</si>
  <si>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</si>
  <si>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</si>
  <si>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</si>
  <si>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</si>
  <si>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</si>
  <si>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</si>
  <si>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</si>
  <si>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</si>
  <si>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</si>
  <si>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</si>
  <si>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</si>
  <si>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</si>
  <si>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</si>
  <si>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manager</t>
  </si>
  <si>
    <t>โรงพยาบาลพระรามเก้า</t>
  </si>
  <si>
    <t>99 ถ. พระราม 9 แขวงบางกะปิ เขตห้วยขวาง กรุงเทพมหานคร 10310</t>
  </si>
  <si>
    <t>https://maps.app.goo.gl/8frqnzLN6mXNDdXP8</t>
  </si>
  <si>
    <t>คุณ ต่อ</t>
  </si>
  <si>
    <t>086 519 6939</t>
  </si>
  <si>
    <t xml:space="preserve"> 02 202 9999</t>
  </si>
  <si>
    <t>ติดตั้งอุปกรณ์ชุดใหม่แทนชุดเดิมที่ต้องคืนบริษัท</t>
  </si>
  <si>
    <t>เก็บคืนอุปกรณ์ชุดเดิมส่งคืนบริษัท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</si>
</sst>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TH SarabunPSK"/>
      <family val="2"/>
    </font>
    <font>
      <b/>
      <sz val="16"/>
      <color rgb="FF0563C1"/>
      <name val="TH Sarabun New"/>
      <family val="2"/>
    </font>
    <font>
      <b/>
      <sz val="18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37" fillId="16" borderId="5" xfId="0" quotePrefix="1" applyFont="1" applyFill="1" applyBorder="1" applyAlignment="1" applyProtection="1">
      <alignment horizontal="left" vertical="center" wrapText="1"/>
      <protection locked="0"/>
    </xf>
    <xf numFmtId="0" fontId="37" fillId="16" borderId="6" xfId="0" quotePrefix="1" applyFont="1" applyFill="1" applyBorder="1" applyAlignment="1" applyProtection="1">
      <alignment horizontal="left" vertical="center" wrapText="1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16" borderId="5" xfId="2" applyFill="1" applyBorder="1" applyAlignment="1" applyProtection="1">
      <alignment horizontal="left"/>
      <protection locked="0"/>
    </xf>
    <xf numFmtId="0" fontId="38" fillId="16" borderId="6" xfId="0" applyFont="1" applyFill="1" applyBorder="1" applyAlignment="1" applyProtection="1">
      <alignment horizontal="left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39" fillId="16" borderId="11" xfId="0" quotePrefix="1" applyFont="1" applyFill="1" applyBorder="1" applyAlignment="1" applyProtection="1">
      <alignment horizontal="center"/>
      <protection locked="0"/>
    </xf>
    <xf numFmtId="0" fontId="39" fillId="16" borderId="11" xfId="0" applyFont="1" applyFill="1" applyBorder="1" applyAlignment="1" applyProtection="1">
      <alignment horizont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9" fillId="16" borderId="12" xfId="0" applyFont="1" applyFill="1" applyBorder="1" applyAlignment="1" applyProtection="1">
      <alignment horizont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626278</xdr:colOff>
      <xdr:row>25</xdr:row>
      <xdr:rowOff>270892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269875"/>
          <a:ext cx="5753903" cy="7287642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1111250</xdr:colOff>
      <xdr:row>1</xdr:row>
      <xdr:rowOff>31751</xdr:rowOff>
    </xdr:from>
    <xdr:to>
      <xdr:col>12</xdr:col>
      <xdr:colOff>619125</xdr:colOff>
      <xdr:row>26</xdr:row>
      <xdr:rowOff>31751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9750" y="301626"/>
          <a:ext cx="5984875" cy="730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23</xdr:col>
      <xdr:colOff>553345</xdr:colOff>
      <xdr:row>26</xdr:row>
      <xdr:rowOff>61353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57250" y="269875"/>
          <a:ext cx="6411220" cy="7363853"/>
        </a:xfrm>
        <a:prstGeom prst="rect">
          <a:avLst/>
        </a:prstGeom>
      </xdr:spPr>
    </xdr:pic>
    <xdr:clientData/>
  </xdr:twoCellAnchor>
  <xdr:twoCellAnchor editAs="oneCell">
    <xdr:from>
      <xdr:col>25</xdr:col>
      <xdr:colOff>1</xdr:colOff>
      <xdr:row>1</xdr:row>
      <xdr:rowOff>0</xdr:rowOff>
    </xdr:from>
    <xdr:to>
      <xdr:col>34</xdr:col>
      <xdr:colOff>238126</xdr:colOff>
      <xdr:row>25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16876" y="269875"/>
          <a:ext cx="6096000" cy="715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8frqnzLN6mXNDdXP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6" zoomScale="60" zoomScaleNormal="60" zoomScaleSheetLayoutView="85" workbookViewId="0">
      <selection activeCell="D13" sqref="D13:O13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266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.5">
      <c r="A2" s="167" t="s">
        <v>121</v>
      </c>
      <c r="B2" s="168"/>
      <c r="C2" s="142" t="s">
        <v>484</v>
      </c>
      <c r="D2" s="142"/>
      <c r="E2" s="142"/>
      <c r="F2" s="168" t="s">
        <v>146</v>
      </c>
      <c r="G2" s="168"/>
      <c r="H2" s="142" t="s">
        <v>45</v>
      </c>
      <c r="I2" s="142"/>
      <c r="J2" s="142"/>
      <c r="K2" s="142"/>
      <c r="L2" s="142"/>
      <c r="M2" s="168" t="s">
        <v>249</v>
      </c>
      <c r="N2" s="168"/>
      <c r="O2" s="61"/>
    </row>
    <row r="3" spans="1:15" ht="30.5">
      <c r="A3" s="167" t="s">
        <v>256</v>
      </c>
      <c r="B3" s="168"/>
      <c r="C3" s="142" t="s">
        <v>116</v>
      </c>
      <c r="D3" s="142"/>
      <c r="E3" s="142"/>
      <c r="F3" s="168" t="s">
        <v>9</v>
      </c>
      <c r="G3" s="168"/>
      <c r="H3" s="143" t="str">
        <f>VLOOKUP(C3,'Ref.3'!C3:D32,2,0)</f>
        <v>Sales Assistant Manager Acting for Sales Manager</v>
      </c>
      <c r="I3" s="143"/>
      <c r="J3" s="143"/>
      <c r="K3" s="62" t="s">
        <v>248</v>
      </c>
      <c r="L3" s="63" t="str">
        <f>VLOOKUP(C3,'Ref.3'!C3:E32,3,0)</f>
        <v xml:space="preserve">065-930-3737 </v>
      </c>
      <c r="M3" s="168" t="s">
        <v>0</v>
      </c>
      <c r="N3" s="168"/>
      <c r="O3" s="64">
        <v>45818</v>
      </c>
    </row>
    <row r="4" spans="1:15" ht="30.5">
      <c r="A4" s="167" t="s">
        <v>250</v>
      </c>
      <c r="B4" s="168"/>
      <c r="C4" s="142" t="s">
        <v>12</v>
      </c>
      <c r="D4" s="142"/>
      <c r="E4" s="142"/>
      <c r="F4" s="168" t="s">
        <v>252</v>
      </c>
      <c r="G4" s="168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421</v>
      </c>
      <c r="N4" s="143"/>
      <c r="O4" s="200"/>
    </row>
    <row r="5" spans="1:15" ht="30.5">
      <c r="A5" s="65"/>
      <c r="B5" s="62" t="s">
        <v>117</v>
      </c>
      <c r="C5" s="142" t="s">
        <v>164</v>
      </c>
      <c r="D5" s="142"/>
      <c r="E5" s="142"/>
      <c r="F5" s="168" t="s">
        <v>119</v>
      </c>
      <c r="G5" s="168"/>
      <c r="H5" s="143" t="str">
        <f>VLOOKUP(C5,'Ref2'!B4:C31,2,0)</f>
        <v>PH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1"/>
    </row>
    <row r="6" spans="1:15" ht="29">
      <c r="A6" s="167" t="s">
        <v>123</v>
      </c>
      <c r="B6" s="168"/>
      <c r="C6" s="143" t="str">
        <f>$C$5</f>
        <v>พหลโยธิน</v>
      </c>
      <c r="D6" s="143"/>
      <c r="E6" s="143"/>
      <c r="F6" s="168" t="s">
        <v>253</v>
      </c>
      <c r="G6" s="168"/>
      <c r="H6" s="143" t="str">
        <f>VLOOKUP(C5,'Ref2'!B4:C31,2,0)</f>
        <v>PH</v>
      </c>
      <c r="I6" s="143"/>
      <c r="J6" s="143"/>
      <c r="K6" s="62" t="s">
        <v>258</v>
      </c>
      <c r="L6" s="63" t="str">
        <f>VLOOKUP(C5,'Ref2'!B4:D31,3,0)</f>
        <v>A</v>
      </c>
      <c r="M6" s="202" t="str">
        <f>VLOOKUP(M5,'Ref2'!O20:P24,2,0)</f>
        <v>Sales Co-ordinator manager</v>
      </c>
      <c r="N6" s="202"/>
      <c r="O6" s="203"/>
    </row>
    <row r="7" spans="1:15" ht="31" thickBot="1">
      <c r="A7" s="169" t="s">
        <v>255</v>
      </c>
      <c r="B7" s="157"/>
      <c r="C7" s="146" t="s">
        <v>236</v>
      </c>
      <c r="D7" s="146"/>
      <c r="E7" s="146"/>
      <c r="F7" s="157" t="s">
        <v>147</v>
      </c>
      <c r="G7" s="157"/>
      <c r="H7" s="196" t="s">
        <v>150</v>
      </c>
      <c r="I7" s="196"/>
      <c r="J7" s="196"/>
      <c r="K7" s="66" t="s">
        <v>283</v>
      </c>
      <c r="L7" s="146"/>
      <c r="M7" s="146"/>
      <c r="N7" s="146"/>
      <c r="O7" s="14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0" t="s">
        <v>3</v>
      </c>
      <c r="C10" s="170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5" t="s">
        <v>8</v>
      </c>
      <c r="C11" s="156"/>
      <c r="D11" s="150" t="s">
        <v>556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2">
        <v>2</v>
      </c>
      <c r="B12" s="148" t="s">
        <v>251</v>
      </c>
      <c r="C12" s="149"/>
      <c r="D12" s="144" t="s">
        <v>557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 ht="31.5" customHeight="1">
      <c r="A13" s="72">
        <v>3</v>
      </c>
      <c r="B13" s="148" t="s">
        <v>94</v>
      </c>
      <c r="C13" s="149"/>
      <c r="D13" s="153" t="s">
        <v>558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33" customHeight="1">
      <c r="A14" s="72">
        <v>4</v>
      </c>
      <c r="B14" s="148" t="s">
        <v>405</v>
      </c>
      <c r="C14" s="149"/>
      <c r="D14" s="173" t="s">
        <v>559</v>
      </c>
      <c r="E14" s="174"/>
      <c r="F14" s="174"/>
      <c r="G14" s="174"/>
      <c r="H14" s="73" t="s">
        <v>403</v>
      </c>
      <c r="I14" s="173" t="s">
        <v>560</v>
      </c>
      <c r="J14" s="209"/>
      <c r="K14" s="73" t="s">
        <v>404</v>
      </c>
      <c r="L14" s="74" t="s">
        <v>555</v>
      </c>
      <c r="M14" s="73" t="s">
        <v>408</v>
      </c>
      <c r="N14" s="205" t="s">
        <v>544</v>
      </c>
      <c r="O14" s="208"/>
    </row>
    <row r="15" spans="1:15" ht="29">
      <c r="A15" s="72">
        <v>5</v>
      </c>
      <c r="B15" s="148" t="s">
        <v>406</v>
      </c>
      <c r="C15" s="149"/>
      <c r="D15" s="204"/>
      <c r="E15" s="205"/>
      <c r="F15" s="205"/>
      <c r="G15" s="205"/>
      <c r="H15" s="73" t="s">
        <v>403</v>
      </c>
      <c r="I15" s="210" t="s">
        <v>561</v>
      </c>
      <c r="J15" s="205"/>
      <c r="K15" s="73" t="s">
        <v>404</v>
      </c>
      <c r="L15" s="74"/>
      <c r="M15" s="73" t="s">
        <v>408</v>
      </c>
      <c r="N15" s="205" t="s">
        <v>544</v>
      </c>
      <c r="O15" s="208"/>
    </row>
    <row r="16" spans="1:15" ht="29">
      <c r="A16" s="72">
        <v>6</v>
      </c>
      <c r="B16" s="161" t="s">
        <v>114</v>
      </c>
      <c r="C16" s="161"/>
      <c r="D16" s="197"/>
      <c r="E16" s="198"/>
      <c r="F16" s="198"/>
      <c r="G16" s="198"/>
      <c r="H16" s="75" t="s">
        <v>410</v>
      </c>
      <c r="I16" s="199"/>
      <c r="J16" s="191"/>
      <c r="K16" s="75" t="s">
        <v>518</v>
      </c>
      <c r="L16" s="76"/>
      <c r="M16" s="75" t="s">
        <v>411</v>
      </c>
      <c r="N16" s="206"/>
      <c r="O16" s="207"/>
    </row>
    <row r="17" spans="1:18" ht="29">
      <c r="A17" s="72">
        <v>7</v>
      </c>
      <c r="B17" s="161" t="s">
        <v>409</v>
      </c>
      <c r="C17" s="161"/>
      <c r="D17" s="171">
        <v>1</v>
      </c>
      <c r="E17" s="172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/>
      <c r="O17" s="81" t="s">
        <v>254</v>
      </c>
      <c r="P17" s="31"/>
    </row>
    <row r="18" spans="1:18" ht="29">
      <c r="A18" s="72">
        <v>8</v>
      </c>
      <c r="B18" s="161" t="s">
        <v>340</v>
      </c>
      <c r="C18" s="161"/>
      <c r="D18" s="190"/>
      <c r="E18" s="191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1" t="s">
        <v>11</v>
      </c>
      <c r="C19" s="161"/>
      <c r="D19" s="135"/>
      <c r="E19" s="136"/>
      <c r="F19" s="163"/>
      <c r="G19" s="163"/>
      <c r="H19" s="163"/>
      <c r="I19" s="165" t="s">
        <v>514</v>
      </c>
      <c r="J19" s="166"/>
      <c r="K19" s="82"/>
      <c r="L19" s="128"/>
      <c r="M19" s="128"/>
      <c r="N19" s="128"/>
      <c r="O19" s="83" t="s">
        <v>515</v>
      </c>
    </row>
    <row r="20" spans="1:18" ht="29.5" thickBot="1">
      <c r="A20" s="84">
        <v>10</v>
      </c>
      <c r="B20" s="162" t="s">
        <v>510</v>
      </c>
      <c r="C20" s="162"/>
      <c r="D20" s="193" t="s">
        <v>547</v>
      </c>
      <c r="E20" s="194"/>
      <c r="F20" s="192"/>
      <c r="G20" s="192"/>
      <c r="H20" s="85" t="s">
        <v>284</v>
      </c>
      <c r="I20" s="195"/>
      <c r="J20" s="195"/>
      <c r="K20" s="86" t="s">
        <v>285</v>
      </c>
      <c r="L20" s="164"/>
      <c r="M20" s="164"/>
      <c r="N20" s="85" t="s">
        <v>286</v>
      </c>
      <c r="O20" s="87"/>
      <c r="R20" s="32"/>
    </row>
    <row r="21" spans="1:18" ht="29">
      <c r="A21" s="183">
        <v>11</v>
      </c>
      <c r="B21" s="159" t="s">
        <v>369</v>
      </c>
      <c r="C21" s="159"/>
      <c r="D21" s="186" t="s">
        <v>363</v>
      </c>
      <c r="E21" s="186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9">
      <c r="A22" s="184"/>
      <c r="B22" s="160"/>
      <c r="C22" s="160"/>
      <c r="D22" s="186" t="s">
        <v>390</v>
      </c>
      <c r="E22" s="186"/>
      <c r="F22" s="163"/>
      <c r="G22" s="163"/>
      <c r="H22" s="90" t="s">
        <v>391</v>
      </c>
      <c r="I22" s="185"/>
      <c r="J22" s="185"/>
      <c r="K22" s="91"/>
      <c r="L22" s="91"/>
      <c r="M22" s="91"/>
      <c r="N22" s="91"/>
      <c r="O22" s="92"/>
    </row>
    <row r="23" spans="1:18" ht="29">
      <c r="A23" s="93">
        <v>12</v>
      </c>
      <c r="B23" s="158" t="s">
        <v>367</v>
      </c>
      <c r="C23" s="158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9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9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9">
      <c r="A26" s="93">
        <v>15</v>
      </c>
      <c r="B26" s="158" t="s">
        <v>372</v>
      </c>
      <c r="C26" s="158"/>
      <c r="D26" s="187" t="s">
        <v>370</v>
      </c>
      <c r="E26" s="188"/>
      <c r="F26" s="163"/>
      <c r="G26" s="163"/>
      <c r="H26" s="163"/>
      <c r="I26" s="163"/>
      <c r="J26" s="188" t="s">
        <v>371</v>
      </c>
      <c r="K26" s="188"/>
      <c r="L26" s="163"/>
      <c r="M26" s="163"/>
      <c r="N26" s="163"/>
      <c r="O26" s="189"/>
    </row>
    <row r="27" spans="1:18" ht="29">
      <c r="A27" s="93">
        <v>16</v>
      </c>
      <c r="B27" s="158" t="s">
        <v>99</v>
      </c>
      <c r="C27" s="158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.5">
      <c r="A28" s="175">
        <v>17</v>
      </c>
      <c r="B28" s="177" t="s">
        <v>96</v>
      </c>
      <c r="C28" s="178"/>
      <c r="D28" s="96" t="s">
        <v>310</v>
      </c>
      <c r="E28" s="137" t="s">
        <v>562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.5">
      <c r="A29" s="175"/>
      <c r="B29" s="179"/>
      <c r="C29" s="180"/>
      <c r="D29" s="96" t="s">
        <v>311</v>
      </c>
      <c r="E29" s="137" t="s">
        <v>563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.5">
      <c r="A30" s="175"/>
      <c r="B30" s="179"/>
      <c r="C30" s="180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.5">
      <c r="A31" s="175"/>
      <c r="B31" s="179"/>
      <c r="C31" s="180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1" thickBot="1">
      <c r="A32" s="176"/>
      <c r="B32" s="181"/>
      <c r="C32" s="182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6025231-6387-4646-8EEA-E04CF85A72F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L32" sqref="L31:L32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2025-11-27T08:44:18Z</dcterms:modified>
  <cp:category/>
  <cp:contentStatus/>
</cp:coreProperties>
</file>