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านคุณนิยนต์\โรงแรมเซ็นทารา วอเตอร์เกต พาวิลเลียน กรุงเทพ\"/>
    </mc:Choice>
  </mc:AlternateContent>
  <xr:revisionPtr revIDLastSave="0" documentId="13_ncr:1_{E3697C48-CD35-4E78-B7F2-4D42F290BE73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tabRatio="212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3" i="1"/>
  <c r="M6" i="1" l="1"/>
  <c r="H3" i="1" l="1"/>
  <c r="L5" i="1" l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<sst xmlns="http://schemas.openxmlformats.org/spreadsheetml/2006/main" count="1071" uniqueCount="563">
  <si>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</si>
  <si>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</si>
  <si>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</si>
  <si>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</si>
  <si>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</si>
  <si>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</si>
  <si>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</si>
  <si>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</si>
  <si>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</si>
  <si>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</si>
  <si>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</si>
  <si>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</si>
  <si>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</si>
  <si>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</si>
  <si>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</si>
  <si>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</si>
  <si>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</si>
  <si>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</si>
  <si>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</si>
  <si>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</si>
  <si>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</si>
  <si>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</si>
  <si>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</si>
  <si>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</si>
  <si>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</si>
  <si>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</si>
  <si>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</si>
  <si>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</si>
  <si>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</si>
  <si>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</si>
  <si>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</si>
  <si>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</si>
  <si>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</si>
  <si>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</si>
  <si>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</si>
  <si>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</si>
  <si>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</si>
  <si>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</si>
  <si>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</si>
  <si>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</si>
  <si>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</si>
  <si>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</si>
  <si>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</si>
  <si>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</si>
  <si>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</si>
  <si>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</si>
  <si>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</si>
  <si>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</si>
  <si>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</si>
  <si>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</si>
  <si>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</si>
  <si>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</si>
  <si>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</si>
  <si>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</si>
  <si>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</si>
  <si>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</si>
  <si>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</si>
  <si>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</si>
  <si>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</si>
  <si>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</si>
  <si>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</si>
  <si>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</si>
  <si>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</si>
  <si>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</si>
  <si>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</si>
  <si>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</si>
  <si>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</si>
  <si>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</si>
  <si>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</si>
  <si>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</si>
  <si>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</si>
  <si>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</si>
  <si>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</si>
  <si>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</si>
  <si>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</si>
  <si>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</si>
  <si>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</si>
  <si>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</si>
  <si>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</si>
  <si>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</si>
  <si>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</si>
  <si>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</si>
  <si>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</si>
  <si>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</si>
  <si>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</si>
  <si>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</si>
  <si>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</si>
  <si>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</si>
  <si>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</si>
  <si>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</si>
  <si>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</si>
  <si>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</si>
  <si>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</si>
  <si>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</si>
  <si>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</si>
  <si>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</si>
  <si>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</si>
  <si>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</si>
  <si>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</si>
  <si>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</si>
  <si>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</si>
  <si>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</si>
  <si>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</si>
  <si>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</si>
  <si>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</si>
  <si>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</si>
  <si>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</si>
  <si>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</si>
  <si>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</si>
  <si>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</si>
  <si>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</si>
  <si>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</si>
  <si>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</si>
  <si>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</si>
  <si>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</si>
  <si>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</si>
  <si>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</si>
  <si>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</si>
  <si>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</si>
  <si>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</si>
  <si>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</si>
  <si>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</si>
  <si>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</si>
  <si>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</si>
  <si>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</si>
  <si>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</si>
  <si>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</si>
  <si>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</si>
  <si>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</si>
  <si>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</si>
  <si>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</si>
  <si>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</si>
  <si>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</si>
  <si>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</si>
  <si>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</si>
  <si>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</si>
  <si>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</si>
  <si>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</si>
  <si>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</si>
  <si>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</si>
  <si>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</si>
  <si>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</si>
  <si>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</si>
  <si>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</si>
  <si>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</si>
  <si>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</si>
  <si>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</si>
  <si>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</si>
  <si>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</si>
  <si>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</si>
  <si>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</si>
  <si>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</si>
  <si>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</si>
  <si>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</si>
  <si>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</si>
  <si>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</si>
  <si>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</si>
  <si>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</si>
  <si>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</si>
  <si>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</si>
  <si>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</si>
  <si>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</si>
  <si>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</si>
  <si>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</si>
  <si>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</si>
  <si>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</si>
  <si>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</si>
  <si>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</si>
  <si>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</si>
  <si>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</si>
  <si>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</si>
  <si>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</si>
  <si>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</si>
  <si>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</si>
  <si>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</si>
  <si>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</si>
  <si>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</si>
  <si>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</si>
  <si>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</si>
  <si>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</si>
  <si>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</si>
  <si>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</si>
  <si>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</si>
  <si>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</si>
  <si>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</si>
  <si>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</si>
  <si>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</si>
  <si>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</si>
  <si>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</si>
  <si>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</si>
  <si>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</si>
  <si>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</si>
  <si>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</si>
  <si>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</si>
  <si>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</si>
  <si>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</si>
  <si>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</si>
  <si>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</si>
  <si>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</si>
  <si>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</si>
  <si>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</si>
  <si>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</si>
  <si>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</si>
  <si>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</si>
  <si>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</si>
  <si>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</si>
  <si>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</si>
  <si>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</si>
  <si>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</si>
  <si>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</si>
  <si>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</si>
  <si>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</si>
  <si>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</si>
  <si>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</si>
  <si>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</si>
  <si>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</si>
  <si>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</si>
  <si>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</si>
  <si>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</si>
  <si>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</si>
  <si>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</si>
  <si>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</si>
  <si>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</si>
  <si>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</si>
  <si>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</si>
  <si>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</si>
  <si>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</si>
  <si>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</si>
  <si>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</si>
  <si>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</si>
  <si>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</si>
  <si>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</si>
  <si>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</si>
  <si>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</si>
  <si>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</si>
  <si>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</si>
  <si>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</si>
  <si>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</si>
  <si>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</si>
  <si>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</si>
  <si>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</si>
  <si>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</si>
  <si>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</si>
  <si>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</si>
  <si>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</si>
  <si>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</si>
  <si>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</si>
  <si>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</si>
  <si>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</si>
  <si>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</si>
  <si>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</si>
  <si>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</si>
  <si>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</si>
  <si>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</si>
  <si>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</si>
  <si>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</si>
  <si>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</si>
  <si>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</si>
  <si>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</si>
  <si>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</si>
  <si>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</si>
  <si>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</si>
  <si>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</si>
  <si>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</si>
  <si>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</si>
  <si>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</si>
  <si>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</si>
  <si>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</si>
  <si>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</si>
  <si>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</si>
  <si>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</si>
  <si>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</si>
  <si>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</si>
  <si>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</si>
  <si>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</si>
  <si>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</si>
  <si>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</si>
  <si>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</si>
  <si>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</si>
  <si>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</si>
  <si>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</si>
  <si>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</si>
  <si>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</si>
  <si>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</si>
  <si>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</si>
  <si>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</si>
  <si>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</si>
  <si>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</si>
  <si>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</si>
  <si>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</si>
  <si>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</si>
  <si>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</si>
  <si>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</si>
  <si>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</si>
  <si>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</si>
  <si>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</si>
  <si>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</si>
  <si>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</si>
  <si>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</si>
  <si>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</si>
  <si>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</si>
  <si>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</si>
  <si>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</si>
  <si>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</si>
  <si>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</si>
  <si>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</si>
  <si>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</si>
  <si>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</si>
  <si>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</si>
  <si>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</si>
  <si>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</si>
  <si>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</si>
  <si>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</si>
  <si>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</si>
  <si>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</si>
  <si>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</si>
  <si>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</si>
  <si>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</si>
  <si>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</si>
  <si>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</si>
  <si>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</si>
  <si>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</si>
  <si>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</si>
  <si>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</si>
  <si>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</si>
  <si>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</si>
  <si>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</si>
  <si>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</si>
  <si>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</si>
  <si>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</si>
  <si>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</si>
  <si>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</si>
  <si>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</si>
  <si>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</si>
  <si>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</si>
  <si>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</si>
  <si>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</si>
  <si>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</si>
  <si>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</si>
  <si>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</si>
  <si>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</si>
  <si>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</si>
  <si>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</si>
  <si>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</si>
  <si>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</si>
  <si>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</si>
  <si>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</si>
  <si>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</si>
  <si>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</si>
  <si>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</si>
  <si>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</si>
  <si>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</si>
  <si>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</si>
  <si>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</si>
  <si>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</si>
  <si>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</si>
  <si>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</si>
  <si>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</si>
  <si>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</si>
  <si>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</si>
  <si>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</si>
  <si>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</si>
  <si>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</si>
  <si>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</si>
  <si>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</si>
  <si>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</si>
  <si>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</si>
  <si>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</si>
  <si>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</si>
  <si>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</si>
  <si>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</si>
  <si>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</si>
  <si>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</si>
  <si>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</si>
  <si>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</si>
  <si>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</si>
  <si>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</si>
  <si>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</si>
  <si>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</si>
  <si>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</si>
  <si>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</si>
  <si>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</si>
  <si>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</si>
  <si>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</si>
  <si>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</si>
  <si>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</si>
  <si>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</si>
  <si>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</si>
  <si>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</si>
  <si>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</si>
  <si>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</si>
  <si>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</si>
  <si>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</si>
  <si>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</si>
  <si>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</si>
  <si>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</si>
  <si>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</si>
  <si>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</si>
  <si>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</si>
  <si>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</si>
  <si>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</si>
  <si>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</si>
  <si>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</si>
  <si>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</si>
  <si>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</si>
  <si>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</si>
  <si>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</si>
  <si>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</si>
  <si>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</si>
  <si>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</si>
  <si>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</si>
  <si>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</si>
  <si>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</si>
  <si>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</si>
  <si>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</si>
  <si>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</si>
  <si>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</si>
  <si>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</si>
  <si>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</si>
  <si>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</si>
  <si>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</si>
  <si>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</si>
  <si>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</si>
  <si>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</si>
  <si>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</si>
  <si>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</si>
  <si>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</si>
  <si>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</si>
  <si>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</si>
  <si>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</si>
  <si>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</si>
  <si>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</si>
  <si>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</si>
  <si>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</si>
  <si>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</si>
  <si>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</si>
  <si>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</si>
  <si>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</si>
  <si>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</si>
  <si>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</si>
  <si>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</si>
  <si>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</si>
  <si>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</si>
  <si>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</si>
  <si>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</si>
  <si>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</si>
  <si>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</si>
  <si>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</si>
  <si>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</si>
  <si>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</si>
  <si>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</si>
  <si>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</si>
  <si>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</si>
  <si>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</si>
  <si>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</si>
  <si>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</si>
  <si>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</si>
  <si>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</si>
  <si>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</si>
  <si>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</si>
  <si>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</si>
  <si>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</si>
  <si>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</si>
  <si>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</si>
  <si>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</si>
  <si>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</si>
  <si>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</si>
  <si>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</si>
  <si>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</si>
  <si>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</si>
  <si>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</si>
  <si>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</si>
  <si>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</si>
  <si>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</si>
  <si>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</si>
  <si>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</si>
  <si>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</si>
  <si>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</si>
  <si>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</si>
  <si>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</si>
  <si>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</si>
  <si>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</si>
  <si>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</si>
  <si>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</si>
  <si>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</si>
  <si>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</si>
  <si>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</si>
  <si>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</si>
  <si>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</si>
  <si>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</si>
  <si>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</si>
  <si>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</si>
  <si>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</si>
  <si>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</si>
  <si>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</si>
  <si>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</si>
  <si>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</si>
  <si>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</si>
  <si>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</si>
  <si>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</si>
  <si>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</si>
  <si>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</si>
  <si>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</si>
  <si>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</si>
  <si>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</si>
  <si>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</si>
  <si>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</si>
  <si>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</si>
  <si>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</si>
  <si>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</si>
  <si>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</si>
  <si>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</si>
  <si>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</si>
  <si>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</si>
  <si>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</si>
  <si>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</si>
  <si>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</si>
  <si>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</si>
  <si>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</si>
  <si>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</si>
  <si>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</si>
  <si>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</si>
  <si>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</si>
  <si>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</si>
  <si>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</si>
  <si>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</si>
  <si>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</si>
  <si>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</si>
  <si>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</si>
  <si>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</si>
  <si>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</si>
  <si>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</si>
  <si>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</si>
  <si>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</si>
  <si>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</si>
  <si>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</si>
  <si>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</si>
  <si>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</si>
  <si>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</si>
  <si>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</si>
  <si>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</si>
  <si>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</si>
  <si>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</si>
  <si>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</si>
  <si>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</si>
  <si>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</si>
  <si>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</si>
  <si>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</si>
  <si>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</si>
  <si>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</si>
  <si>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</si>
  <si>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</si>
  <si>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</si>
  <si>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.</t>
  </si>
  <si>
    <t>โรงแรมเซ็นทารา วอเตอร์เกต พาวิลเลียน กรุงเทพ</t>
  </si>
  <si>
    <t xml:space="preserve"> 567 ถ. ราชปรารภ แขวงมักกะสัน เขตราชเทวี กรุงเทพมหานคร 10400</t>
  </si>
  <si>
    <t>https://maps.app.goo.gl/2Hm2bdrwsK4XHoyF7</t>
  </si>
  <si>
    <t>คุณมด</t>
  </si>
  <si>
    <t>026-251234 ต่อ 4601</t>
  </si>
  <si>
    <t>เลขา chief engineer</t>
  </si>
  <si>
    <t>เปิดเคสเข้าสำรวจระบบเคเบิล Tv ค่ะ</t>
  </si>
  <si>
    <t>ลูกค้าสะดวก จ. -  พฤ  นัดหมายวันเข้าสำรวจกับคุณมดได้เลยค่ะ</t>
  </si>
  <si>
    <t>HP202507072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</si>
</sst>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8"/>
      <color rgb="FF000000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1" fillId="0" borderId="0" xfId="0" applyFont="1" applyProtection="1"/>
    <xf numFmtId="0" fontId="0" fillId="0" borderId="0" xfId="0" applyFont="1" applyAlignment="1" applyProtection="1">
      <alignment horizontal="center"/>
    </xf>
    <xf numFmtId="0" fontId="8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0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4" fillId="0" borderId="4" xfId="0" applyFont="1" applyBorder="1" applyProtection="1"/>
    <xf numFmtId="0" fontId="14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0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8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6" fillId="0" borderId="37" xfId="0" applyFont="1" applyBorder="1" applyAlignment="1">
      <alignment wrapText="1"/>
    </xf>
    <xf numFmtId="0" fontId="16" fillId="9" borderId="38" xfId="0" applyFont="1" applyFill="1" applyBorder="1" applyAlignment="1">
      <alignment wrapText="1"/>
    </xf>
    <xf numFmtId="0" fontId="16" fillId="9" borderId="37" xfId="0" applyFont="1" applyFill="1" applyBorder="1" applyAlignment="1">
      <alignment horizontal="center" wrapText="1"/>
    </xf>
    <xf numFmtId="0" fontId="16" fillId="9" borderId="38" xfId="0" applyFont="1" applyFill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16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5" fillId="0" borderId="4" xfId="2" applyBorder="1" applyAlignment="1">
      <alignment horizontal="left"/>
    </xf>
    <xf numFmtId="0" fontId="18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0" fillId="2" borderId="4" xfId="0" applyFont="1" applyFill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2" fillId="0" borderId="4" xfId="2" applyFont="1" applyBorder="1"/>
    <xf numFmtId="0" fontId="23" fillId="0" borderId="4" xfId="2" applyFont="1" applyBorder="1" applyAlignment="1">
      <alignment horizontal="left"/>
    </xf>
    <xf numFmtId="0" fontId="22" fillId="0" borderId="4" xfId="2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wrapText="1"/>
    </xf>
    <xf numFmtId="0" fontId="21" fillId="0" borderId="4" xfId="0" applyFont="1" applyBorder="1" applyAlignment="1">
      <alignment horizontal="center" wrapText="1"/>
    </xf>
    <xf numFmtId="0" fontId="23" fillId="0" borderId="4" xfId="2" applyFont="1" applyBorder="1" applyAlignment="1">
      <alignment wrapText="1"/>
    </xf>
    <xf numFmtId="0" fontId="24" fillId="4" borderId="13" xfId="0" applyFont="1" applyFill="1" applyBorder="1" applyAlignment="1" applyProtection="1">
      <alignment horizontal="center"/>
      <protection locked="0"/>
    </xf>
    <xf numFmtId="0" fontId="24" fillId="12" borderId="4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center"/>
    </xf>
    <xf numFmtId="165" fontId="24" fillId="4" borderId="13" xfId="0" applyNumberFormat="1" applyFont="1" applyFill="1" applyBorder="1" applyAlignment="1" applyProtection="1">
      <alignment horizontal="center"/>
      <protection locked="0"/>
    </xf>
    <xf numFmtId="0" fontId="24" fillId="12" borderId="1" xfId="0" applyFont="1" applyFill="1" applyBorder="1" applyAlignment="1" applyProtection="1">
      <alignment horizontal="right"/>
    </xf>
    <xf numFmtId="0" fontId="24" fillId="12" borderId="28" xfId="0" applyFont="1" applyFill="1" applyBorder="1" applyAlignment="1" applyProtection="1">
      <alignment horizontal="right"/>
    </xf>
    <xf numFmtId="0" fontId="26" fillId="13" borderId="2" xfId="0" applyFont="1" applyFill="1" applyBorder="1" applyAlignment="1" applyProtection="1">
      <alignment horizontal="left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6" fillId="13" borderId="39" xfId="0" applyFont="1" applyFill="1" applyBorder="1" applyAlignment="1" applyProtection="1">
      <alignment horizontal="center" vertical="center"/>
    </xf>
    <xf numFmtId="0" fontId="26" fillId="13" borderId="27" xfId="0" applyFont="1" applyFill="1" applyBorder="1" applyAlignment="1" applyProtection="1">
      <alignment horizontal="center"/>
    </xf>
    <xf numFmtId="0" fontId="26" fillId="13" borderId="1" xfId="0" applyFont="1" applyFill="1" applyBorder="1" applyAlignment="1" applyProtection="1">
      <alignment horizontal="center"/>
    </xf>
    <xf numFmtId="0" fontId="26" fillId="13" borderId="6" xfId="0" applyFont="1" applyFill="1" applyBorder="1" applyAlignment="1" applyProtection="1">
      <alignment horizontal="right" vertical="center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6" fillId="13" borderId="11" xfId="0" applyFont="1" applyFill="1" applyBorder="1" applyAlignment="1" applyProtection="1">
      <alignment horizontal="right" vertical="center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6" fillId="13" borderId="0" xfId="0" applyFont="1" applyFill="1" applyBorder="1" applyAlignment="1" applyProtection="1">
      <alignment vertical="center"/>
    </xf>
    <xf numFmtId="0" fontId="24" fillId="13" borderId="0" xfId="0" applyFont="1" applyFill="1" applyBorder="1" applyAlignment="1" applyProtection="1">
      <alignment vertical="center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26" fillId="13" borderId="19" xfId="0" applyFont="1" applyFill="1" applyBorder="1" applyAlignment="1" applyProtection="1">
      <alignment vertical="center"/>
    </xf>
    <xf numFmtId="0" fontId="24" fillId="10" borderId="5" xfId="0" applyFont="1" applyFill="1" applyBorder="1" applyAlignment="1" applyProtection="1">
      <alignment vertical="center"/>
    </xf>
    <xf numFmtId="0" fontId="24" fillId="10" borderId="19" xfId="0" applyFont="1" applyFill="1" applyBorder="1" applyAlignment="1" applyProtection="1">
      <alignment vertical="center"/>
    </xf>
    <xf numFmtId="0" fontId="26" fillId="13" borderId="45" xfId="0" applyFont="1" applyFill="1" applyBorder="1" applyAlignment="1" applyProtection="1">
      <alignment horizontal="center"/>
    </xf>
    <xf numFmtId="0" fontId="26" fillId="13" borderId="40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2" fontId="24" fillId="0" borderId="41" xfId="0" applyNumberFormat="1" applyFont="1" applyFill="1" applyBorder="1" applyAlignment="1" applyProtection="1">
      <alignment horizontal="center" vertic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>
      <protection locked="0"/>
    </xf>
    <xf numFmtId="0" fontId="24" fillId="11" borderId="0" xfId="0" applyFont="1" applyFill="1" applyBorder="1" applyAlignment="1" applyProtection="1"/>
    <xf numFmtId="0" fontId="24" fillId="2" borderId="0" xfId="0" applyFont="1" applyFill="1" applyBorder="1" applyAlignment="1" applyProtection="1">
      <protection locked="0"/>
    </xf>
    <xf numFmtId="0" fontId="24" fillId="2" borderId="19" xfId="0" applyFont="1" applyFill="1" applyBorder="1" applyAlignment="1" applyProtection="1">
      <protection locked="0"/>
    </xf>
    <xf numFmtId="0" fontId="24" fillId="8" borderId="8" xfId="0" applyFont="1" applyFill="1" applyBorder="1" applyAlignment="1" applyProtection="1">
      <alignment horizontal="center"/>
    </xf>
    <xf numFmtId="0" fontId="24" fillId="11" borderId="0" xfId="0" applyFont="1" applyFill="1" applyBorder="1" applyAlignment="1" applyProtection="1">
      <alignment horizontal="right"/>
    </xf>
    <xf numFmtId="0" fontId="24" fillId="11" borderId="4" xfId="0" applyFont="1" applyFill="1" applyBorder="1" applyAlignment="1" applyProtection="1"/>
    <xf numFmtId="0" fontId="25" fillId="11" borderId="5" xfId="0" applyFont="1" applyFill="1" applyBorder="1" applyAlignment="1" applyProtection="1">
      <alignment horizontal="center"/>
    </xf>
    <xf numFmtId="0" fontId="25" fillId="11" borderId="25" xfId="0" applyFont="1" applyFill="1" applyBorder="1" applyAlignment="1" applyProtection="1">
      <alignment horizontal="center"/>
    </xf>
    <xf numFmtId="0" fontId="29" fillId="2" borderId="0" xfId="0" applyFont="1" applyFill="1" applyAlignment="1" applyProtection="1">
      <alignment horizontal="center"/>
    </xf>
    <xf numFmtId="0" fontId="30" fillId="2" borderId="0" xfId="0" applyFont="1" applyFill="1" applyAlignment="1" applyProtection="1">
      <alignment horizontal="left"/>
    </xf>
    <xf numFmtId="0" fontId="19" fillId="13" borderId="4" xfId="0" applyFont="1" applyFill="1" applyBorder="1" applyAlignment="1" applyProtection="1">
      <alignment horizontal="left"/>
    </xf>
    <xf numFmtId="0" fontId="19" fillId="0" borderId="0" xfId="0" applyFont="1" applyBorder="1" applyAlignment="1" applyProtection="1">
      <alignment horizontal="left"/>
    </xf>
    <xf numFmtId="0" fontId="32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19" fillId="8" borderId="4" xfId="0" applyFont="1" applyFill="1" applyBorder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3" fillId="2" borderId="4" xfId="0" applyFont="1" applyFill="1" applyBorder="1" applyAlignment="1">
      <alignment horizontal="center"/>
    </xf>
    <xf numFmtId="0" fontId="34" fillId="0" borderId="4" xfId="2" applyFont="1" applyBorder="1"/>
    <xf numFmtId="0" fontId="34" fillId="0" borderId="4" xfId="2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3" fillId="0" borderId="4" xfId="0" applyFont="1" applyBorder="1"/>
    <xf numFmtId="0" fontId="5" fillId="0" borderId="4" xfId="0" applyFont="1" applyBorder="1"/>
    <xf numFmtId="0" fontId="35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4" fillId="0" borderId="4" xfId="2" applyFont="1" applyBorder="1" applyAlignment="1">
      <alignment wrapText="1"/>
    </xf>
    <xf numFmtId="0" fontId="3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4" fillId="0" borderId="4" xfId="0" applyFont="1" applyBorder="1" applyAlignment="1">
      <alignment wrapText="1"/>
    </xf>
    <xf numFmtId="0" fontId="36" fillId="15" borderId="0" xfId="0" applyFont="1" applyFill="1" applyAlignment="1">
      <alignment horizontal="center"/>
    </xf>
    <xf numFmtId="0" fontId="31" fillId="4" borderId="34" xfId="0" applyFont="1" applyFill="1" applyBorder="1" applyAlignment="1" applyProtection="1">
      <alignment horizontal="center" vertical="center"/>
      <protection locked="0"/>
    </xf>
    <xf numFmtId="0" fontId="29" fillId="12" borderId="27" xfId="0" applyFont="1" applyFill="1" applyBorder="1" applyAlignment="1" applyProtection="1">
      <alignment horizontal="center" vertical="center"/>
    </xf>
    <xf numFmtId="0" fontId="29" fillId="12" borderId="34" xfId="0" applyFont="1" applyFill="1" applyBorder="1" applyAlignment="1" applyProtection="1">
      <alignment horizontal="center" vertical="center"/>
    </xf>
    <xf numFmtId="0" fontId="29" fillId="12" borderId="35" xfId="0" applyFont="1" applyFill="1" applyBorder="1" applyAlignment="1" applyProtection="1">
      <alignment horizontal="center" vertical="center"/>
    </xf>
    <xf numFmtId="164" fontId="24" fillId="0" borderId="6" xfId="1" applyNumberFormat="1" applyFont="1" applyFill="1" applyBorder="1" applyAlignment="1" applyProtection="1">
      <alignment horizontal="center" vertical="center"/>
      <protection locked="0"/>
    </xf>
    <xf numFmtId="0" fontId="25" fillId="0" borderId="9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24" fillId="0" borderId="11" xfId="0" applyFont="1" applyFill="1" applyBorder="1" applyAlignment="1" applyProtection="1">
      <alignment horizontal="center"/>
      <protection locked="0"/>
    </xf>
    <xf numFmtId="0" fontId="24" fillId="0" borderId="12" xfId="0" applyFont="1" applyFill="1" applyBorder="1" applyAlignment="1" applyProtection="1">
      <alignment horizontal="center"/>
      <protection locked="0"/>
    </xf>
    <xf numFmtId="0" fontId="24" fillId="0" borderId="11" xfId="0" applyFont="1" applyFill="1" applyBorder="1" applyAlignment="1" applyProtection="1">
      <alignment horizontal="left"/>
      <protection locked="0"/>
    </xf>
    <xf numFmtId="0" fontId="24" fillId="0" borderId="12" xfId="0" applyFont="1" applyFill="1" applyBorder="1" applyAlignment="1" applyProtection="1">
      <alignment horizontal="left"/>
      <protection locked="0"/>
    </xf>
    <xf numFmtId="0" fontId="24" fillId="14" borderId="5" xfId="0" applyFont="1" applyFill="1" applyBorder="1" applyAlignment="1" applyProtection="1">
      <alignment horizontal="center"/>
    </xf>
    <xf numFmtId="0" fontId="24" fillId="14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left"/>
      <protection locked="0"/>
    </xf>
    <xf numFmtId="0" fontId="25" fillId="0" borderId="7" xfId="0" applyFont="1" applyFill="1" applyBorder="1" applyAlignment="1" applyProtection="1">
      <alignment horizontal="left"/>
      <protection locked="0"/>
    </xf>
    <xf numFmtId="0" fontId="26" fillId="13" borderId="44" xfId="0" applyFont="1" applyFill="1" applyBorder="1" applyAlignment="1" applyProtection="1">
      <alignment horizontal="center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5" fillId="4" borderId="4" xfId="0" applyFont="1" applyFill="1" applyBorder="1" applyAlignment="1" applyProtection="1">
      <alignment horizontal="center"/>
      <protection locked="0"/>
    </xf>
    <xf numFmtId="0" fontId="24" fillId="12" borderId="4" xfId="0" applyFont="1" applyFill="1" applyBorder="1" applyAlignment="1" applyProtection="1">
      <alignment horizontal="center"/>
    </xf>
    <xf numFmtId="0" fontId="24" fillId="0" borderId="5" xfId="0" quotePrefix="1" applyFont="1" applyFill="1" applyBorder="1" applyAlignment="1" applyProtection="1">
      <alignment horizontal="left" vertical="center"/>
      <protection locked="0"/>
    </xf>
    <xf numFmtId="0" fontId="24" fillId="0" borderId="6" xfId="0" applyFont="1" applyFill="1" applyBorder="1" applyAlignment="1" applyProtection="1">
      <alignment horizontal="left" vertical="center"/>
      <protection locked="0"/>
    </xf>
    <xf numFmtId="0" fontId="24" fillId="0" borderId="7" xfId="0" applyFont="1" applyFill="1" applyBorder="1" applyAlignment="1" applyProtection="1">
      <alignment horizontal="left" vertical="center"/>
      <protection locked="0"/>
    </xf>
    <xf numFmtId="0" fontId="25" fillId="4" borderId="28" xfId="0" applyFont="1" applyFill="1" applyBorder="1" applyAlignment="1" applyProtection="1">
      <alignment horizontal="center"/>
      <protection locked="0"/>
    </xf>
    <xf numFmtId="0" fontId="25" fillId="4" borderId="46" xfId="0" applyFont="1" applyFill="1" applyBorder="1" applyAlignment="1" applyProtection="1">
      <alignment horizontal="center"/>
      <protection locked="0"/>
    </xf>
    <xf numFmtId="0" fontId="26" fillId="13" borderId="5" xfId="0" applyFont="1" applyFill="1" applyBorder="1" applyAlignment="1" applyProtection="1">
      <alignment horizontal="left"/>
    </xf>
    <xf numFmtId="0" fontId="26" fillId="13" borderId="17" xfId="0" applyFont="1" applyFill="1" applyBorder="1" applyAlignment="1" applyProtection="1">
      <alignment horizontal="left"/>
    </xf>
    <xf numFmtId="0" fontId="24" fillId="0" borderId="30" xfId="0" applyFont="1" applyFill="1" applyBorder="1" applyAlignment="1" applyProtection="1">
      <alignment horizontal="left" vertical="center" wrapText="1"/>
      <protection locked="0"/>
    </xf>
    <xf numFmtId="0" fontId="24" fillId="0" borderId="32" xfId="0" applyFont="1" applyFill="1" applyBorder="1" applyAlignment="1" applyProtection="1">
      <alignment horizontal="left" vertical="center"/>
      <protection locked="0"/>
    </xf>
    <xf numFmtId="0" fontId="24" fillId="0" borderId="33" xfId="0" applyFont="1" applyFill="1" applyBorder="1" applyAlignment="1" applyProtection="1">
      <alignment horizontal="left" vertical="center"/>
      <protection locked="0"/>
    </xf>
    <xf numFmtId="0" fontId="15" fillId="0" borderId="5" xfId="2" applyFill="1" applyBorder="1" applyAlignment="1" applyProtection="1">
      <alignment horizontal="left" vertical="center"/>
      <protection locked="0"/>
    </xf>
    <xf numFmtId="0" fontId="27" fillId="0" borderId="6" xfId="2" applyFont="1" applyFill="1" applyBorder="1" applyAlignment="1" applyProtection="1">
      <alignment horizontal="left" vertical="center"/>
      <protection locked="0"/>
    </xf>
    <xf numFmtId="0" fontId="27" fillId="0" borderId="7" xfId="2" applyFont="1" applyFill="1" applyBorder="1" applyAlignment="1" applyProtection="1">
      <alignment horizontal="left" vertical="center"/>
      <protection locked="0"/>
    </xf>
    <xf numFmtId="0" fontId="26" fillId="13" borderId="30" xfId="0" applyFont="1" applyFill="1" applyBorder="1" applyAlignment="1" applyProtection="1">
      <alignment horizontal="left"/>
    </xf>
    <xf numFmtId="0" fontId="26" fillId="13" borderId="31" xfId="0" applyFont="1" applyFill="1" applyBorder="1" applyAlignment="1" applyProtection="1">
      <alignment horizontal="left"/>
    </xf>
    <xf numFmtId="0" fontId="24" fillId="12" borderId="28" xfId="0" applyFont="1" applyFill="1" applyBorder="1" applyAlignment="1" applyProtection="1">
      <alignment horizontal="right"/>
    </xf>
    <xf numFmtId="0" fontId="24" fillId="11" borderId="4" xfId="0" applyFont="1" applyFill="1" applyBorder="1" applyAlignment="1" applyProtection="1">
      <alignment horizontal="left"/>
    </xf>
    <xf numFmtId="0" fontId="24" fillId="11" borderId="24" xfId="0" applyFont="1" applyFill="1" applyBorder="1" applyAlignment="1" applyProtection="1">
      <alignment horizontal="left" vertical="center"/>
    </xf>
    <xf numFmtId="0" fontId="24" fillId="11" borderId="4" xfId="0" applyFont="1" applyFill="1" applyBorder="1" applyAlignment="1" applyProtection="1">
      <alignment horizontal="left" vertical="center"/>
    </xf>
    <xf numFmtId="0" fontId="26" fillId="13" borderId="4" xfId="0" applyFont="1" applyFill="1" applyBorder="1" applyAlignment="1" applyProtection="1">
      <alignment horizontal="left"/>
    </xf>
    <xf numFmtId="0" fontId="26" fillId="13" borderId="28" xfId="0" applyFont="1" applyFill="1" applyBorder="1" applyAlignment="1" applyProtection="1">
      <alignment horizontal="left"/>
    </xf>
    <xf numFmtId="0" fontId="24" fillId="0" borderId="6" xfId="0" applyFont="1" applyFill="1" applyBorder="1" applyAlignment="1" applyProtection="1">
      <alignment horizontal="center"/>
      <protection locked="0"/>
    </xf>
    <xf numFmtId="2" fontId="24" fillId="0" borderId="40" xfId="0" applyNumberFormat="1" applyFont="1" applyFill="1" applyBorder="1" applyAlignment="1" applyProtection="1">
      <alignment horizontal="center" vertical="center"/>
      <protection locked="0"/>
    </xf>
    <xf numFmtId="164" fontId="24" fillId="14" borderId="29" xfId="1" applyFont="1" applyFill="1" applyBorder="1" applyAlignment="1" applyProtection="1">
      <alignment horizontal="left" vertical="center"/>
    </xf>
    <xf numFmtId="164" fontId="24" fillId="14" borderId="21" xfId="1" applyFont="1" applyFill="1" applyBorder="1" applyAlignment="1" applyProtection="1">
      <alignment horizontal="left" vertical="center"/>
    </xf>
    <xf numFmtId="0" fontId="24" fillId="12" borderId="1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right"/>
    </xf>
    <xf numFmtId="0" fontId="24" fillId="12" borderId="45" xfId="0" applyFont="1" applyFill="1" applyBorder="1" applyAlignment="1" applyProtection="1">
      <alignment horizontal="right"/>
    </xf>
    <xf numFmtId="0" fontId="26" fillId="13" borderId="43" xfId="0" applyFont="1" applyFill="1" applyBorder="1" applyAlignment="1" applyProtection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left" vertical="center"/>
      <protection locked="0"/>
    </xf>
    <xf numFmtId="0" fontId="24" fillId="8" borderId="15" xfId="0" applyFont="1" applyFill="1" applyBorder="1" applyAlignment="1" applyProtection="1">
      <alignment horizontal="center" vertical="center"/>
    </xf>
    <xf numFmtId="0" fontId="24" fillId="8" borderId="16" xfId="0" applyFont="1" applyFill="1" applyBorder="1" applyAlignment="1" applyProtection="1">
      <alignment horizontal="center" vertical="center"/>
    </xf>
    <xf numFmtId="0" fontId="24" fillId="11" borderId="20" xfId="0" applyFont="1" applyFill="1" applyBorder="1" applyAlignment="1" applyProtection="1">
      <alignment horizontal="center" vertical="center"/>
    </xf>
    <xf numFmtId="0" fontId="24" fillId="11" borderId="21" xfId="0" applyFont="1" applyFill="1" applyBorder="1" applyAlignment="1" applyProtection="1">
      <alignment horizontal="center" vertical="center"/>
    </xf>
    <xf numFmtId="0" fontId="24" fillId="11" borderId="22" xfId="0" applyFont="1" applyFill="1" applyBorder="1" applyAlignment="1" applyProtection="1">
      <alignment horizontal="center" vertical="center"/>
    </xf>
    <xf numFmtId="0" fontId="24" fillId="11" borderId="23" xfId="0" applyFont="1" applyFill="1" applyBorder="1" applyAlignment="1" applyProtection="1">
      <alignment horizontal="center" vertical="center"/>
    </xf>
    <xf numFmtId="0" fontId="24" fillId="11" borderId="25" xfId="0" applyFont="1" applyFill="1" applyBorder="1" applyAlignment="1" applyProtection="1">
      <alignment horizontal="center" vertical="center"/>
    </xf>
    <xf numFmtId="0" fontId="24" fillId="11" borderId="26" xfId="0" applyFont="1" applyFill="1" applyBorder="1" applyAlignment="1" applyProtection="1">
      <alignment horizontal="center" vertical="center"/>
    </xf>
    <xf numFmtId="0" fontId="24" fillId="8" borderId="42" xfId="0" applyFont="1" applyFill="1" applyBorder="1" applyAlignment="1" applyProtection="1">
      <alignment horizontal="center" vertical="center"/>
    </xf>
    <xf numFmtId="0" fontId="24" fillId="8" borderId="8" xfId="0" applyFont="1" applyFill="1" applyBorder="1" applyAlignment="1" applyProtection="1">
      <alignment horizontal="center" vertical="center"/>
    </xf>
    <xf numFmtId="0" fontId="24" fillId="2" borderId="6" xfId="0" applyFont="1" applyFill="1" applyBorder="1" applyAlignment="1" applyProtection="1">
      <alignment horizont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11" borderId="5" xfId="0" applyFont="1" applyFill="1" applyBorder="1" applyAlignment="1" applyProtection="1">
      <alignment horizontal="center"/>
    </xf>
    <xf numFmtId="0" fontId="24" fillId="11" borderId="6" xfId="0" applyFont="1" applyFill="1" applyBorder="1" applyAlignment="1" applyProtection="1">
      <alignment horizontal="center"/>
    </xf>
    <xf numFmtId="0" fontId="24" fillId="0" borderId="7" xfId="0" applyFont="1" applyFill="1" applyBorder="1" applyAlignment="1" applyProtection="1">
      <alignment horizontal="center"/>
      <protection locked="0"/>
    </xf>
    <xf numFmtId="0" fontId="24" fillId="0" borderId="36" xfId="0" applyFont="1" applyFill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14" fontId="24" fillId="0" borderId="40" xfId="0" applyNumberFormat="1" applyFont="1" applyFill="1" applyBorder="1" applyAlignment="1" applyProtection="1">
      <alignment horizontal="center" vertical="center"/>
      <protection locked="0"/>
    </xf>
    <xf numFmtId="0" fontId="26" fillId="13" borderId="18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0" fontId="24" fillId="0" borderId="40" xfId="0" applyFont="1" applyFill="1" applyBorder="1" applyAlignment="1" applyProtection="1">
      <alignment horizontal="center" vertical="center"/>
      <protection locked="0"/>
    </xf>
    <xf numFmtId="0" fontId="24" fillId="4" borderId="28" xfId="0" applyFont="1" applyFill="1" applyBorder="1" applyAlignment="1" applyProtection="1">
      <alignment horizontal="center"/>
    </xf>
    <xf numFmtId="0" fontId="28" fillId="0" borderId="36" xfId="0" applyFont="1" applyFill="1" applyBorder="1" applyAlignment="1" applyProtection="1">
      <alignment horizontal="center" vertical="center"/>
      <protection locked="0"/>
    </xf>
    <xf numFmtId="0" fontId="28" fillId="0" borderId="11" xfId="0" applyFont="1" applyFill="1" applyBorder="1" applyAlignment="1" applyProtection="1">
      <alignment horizontal="center" vertical="center"/>
      <protection locked="0"/>
    </xf>
    <xf numFmtId="17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4" fillId="12" borderId="13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  <protection locked="0"/>
    </xf>
    <xf numFmtId="0" fontId="24" fillId="4" borderId="4" xfId="0" applyFont="1" applyFill="1" applyBorder="1" applyAlignment="1" applyProtection="1">
      <alignment horizontal="center"/>
    </xf>
    <xf numFmtId="0" fontId="24" fillId="4" borderId="13" xfId="0" applyFont="1" applyFill="1" applyBorder="1" applyAlignment="1" applyProtection="1">
      <alignment horizontal="center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1" fontId="24" fillId="0" borderId="12" xfId="0" applyNumberFormat="1" applyFont="1" applyFill="1" applyBorder="1" applyAlignment="1" applyProtection="1">
      <alignment horizontal="center" vertical="center"/>
      <protection locked="0"/>
    </xf>
    <xf numFmtId="0" fontId="24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2Hm2bdrwsK4XHoyF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54"/>
    </row>
    <row r="4" spans="1:13">
      <c r="A4" s="1">
        <v>1</v>
      </c>
      <c r="B4" s="6" t="s">
        <v>21</v>
      </c>
      <c r="C4" s="1" t="s">
        <v>468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482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483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484</v>
      </c>
      <c r="D8" s="1" t="s">
        <v>7</v>
      </c>
      <c r="E8" s="54" t="s">
        <v>444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445</v>
      </c>
      <c r="F9" t="s">
        <v>426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446</v>
      </c>
      <c r="F10" t="s">
        <v>422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447</v>
      </c>
      <c r="F11" t="s">
        <v>423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425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434</v>
      </c>
      <c r="F13" t="s">
        <v>424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472</v>
      </c>
      <c r="D14" s="1" t="s">
        <v>52</v>
      </c>
      <c r="E14" s="55" t="s">
        <v>435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436</v>
      </c>
      <c r="F15" t="s">
        <v>427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437</v>
      </c>
      <c r="F16" t="s">
        <v>428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429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430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431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432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438</v>
      </c>
      <c r="M22" s="55"/>
    </row>
    <row r="23" spans="1:13">
      <c r="A23" s="1">
        <v>1</v>
      </c>
      <c r="B23" s="6" t="s">
        <v>72</v>
      </c>
      <c r="E23" s="55" t="s">
        <v>439</v>
      </c>
      <c r="M23" s="55"/>
    </row>
    <row r="24" spans="1:13">
      <c r="A24" s="1">
        <v>1</v>
      </c>
      <c r="B24" s="6" t="s">
        <v>73</v>
      </c>
      <c r="E24" s="55" t="s">
        <v>518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440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441</v>
      </c>
      <c r="M29" s="55"/>
    </row>
    <row r="30" spans="1:13">
      <c r="A30" s="1">
        <v>1</v>
      </c>
      <c r="B30" s="6" t="s">
        <v>536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442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448</v>
      </c>
      <c r="M34" s="55"/>
    </row>
    <row r="35" spans="2:13">
      <c r="B35" s="6" t="s">
        <v>342</v>
      </c>
      <c r="E35" s="55" t="s">
        <v>532</v>
      </c>
    </row>
    <row r="36" spans="2:13">
      <c r="B36" s="6" t="s">
        <v>335</v>
      </c>
      <c r="E36" s="55" t="s">
        <v>533</v>
      </c>
    </row>
    <row r="37" spans="2:13">
      <c r="B37" s="6" t="s">
        <v>334</v>
      </c>
      <c r="E37" t="s">
        <v>470</v>
      </c>
    </row>
    <row r="38" spans="2:13">
      <c r="B38" s="6" t="s">
        <v>231</v>
      </c>
      <c r="E38" t="s">
        <v>473</v>
      </c>
    </row>
    <row r="39" spans="2:13">
      <c r="B39" s="6"/>
      <c r="E39" t="s">
        <v>474</v>
      </c>
    </row>
    <row r="40" spans="2:13">
      <c r="B40" s="6" t="s">
        <v>84</v>
      </c>
      <c r="E40" t="s">
        <v>475</v>
      </c>
    </row>
    <row r="41" spans="2:13">
      <c r="E41" t="s">
        <v>534</v>
      </c>
    </row>
    <row r="42" spans="2:13">
      <c r="E42" t="s">
        <v>535</v>
      </c>
    </row>
    <row r="43" spans="2:13">
      <c r="E43" t="s">
        <v>471</v>
      </c>
    </row>
    <row r="44" spans="2:13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521</v>
      </c>
      <c r="Q3" s="121" t="s">
        <v>481</v>
      </c>
      <c r="R3" s="122" t="s">
        <v>271</v>
      </c>
      <c r="S3" s="123" t="s">
        <v>317</v>
      </c>
      <c r="T3" s="124" t="s">
        <v>318</v>
      </c>
      <c r="U3" s="125" t="s">
        <v>524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522</v>
      </c>
      <c r="Q4" s="121" t="s">
        <v>485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523</v>
      </c>
      <c r="Q5" s="121" t="s">
        <v>547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433</v>
      </c>
      <c r="M6" s="29" t="s">
        <v>23</v>
      </c>
      <c r="O6" s="120" t="s">
        <v>131</v>
      </c>
      <c r="P6" s="120" t="s">
        <v>449</v>
      </c>
      <c r="Q6" s="129" t="s">
        <v>453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486</v>
      </c>
      <c r="P7" s="120" t="s">
        <v>449</v>
      </c>
      <c r="Q7" s="121" t="s">
        <v>454</v>
      </c>
      <c r="R7" s="126" t="s">
        <v>491</v>
      </c>
      <c r="S7" s="124"/>
      <c r="T7" s="126" t="s">
        <v>492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542</v>
      </c>
      <c r="K8" s="29" t="s">
        <v>36</v>
      </c>
      <c r="L8" s="54" t="s">
        <v>40</v>
      </c>
      <c r="M8" s="29" t="s">
        <v>27</v>
      </c>
      <c r="O8" s="119" t="s">
        <v>519</v>
      </c>
      <c r="P8" s="120" t="s">
        <v>306</v>
      </c>
      <c r="Q8" s="121" t="s">
        <v>525</v>
      </c>
      <c r="R8" s="122" t="s">
        <v>520</v>
      </c>
      <c r="S8" s="123" t="s">
        <v>526</v>
      </c>
      <c r="T8" s="124" t="s">
        <v>530</v>
      </c>
      <c r="U8" s="125" t="s">
        <v>122</v>
      </c>
      <c r="Z8" s="22" t="s">
        <v>552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444</v>
      </c>
      <c r="M9" s="29" t="s">
        <v>33</v>
      </c>
      <c r="O9" s="120" t="s">
        <v>415</v>
      </c>
      <c r="P9" s="120" t="s">
        <v>306</v>
      </c>
      <c r="Q9" s="130" t="s">
        <v>546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445</v>
      </c>
      <c r="M10" s="29" t="s">
        <v>7</v>
      </c>
      <c r="O10" s="119" t="s">
        <v>133</v>
      </c>
      <c r="P10" s="120" t="s">
        <v>527</v>
      </c>
      <c r="Q10" s="121" t="s">
        <v>455</v>
      </c>
      <c r="R10" s="122" t="s">
        <v>272</v>
      </c>
      <c r="S10" s="123" t="s">
        <v>493</v>
      </c>
      <c r="T10" s="133" t="s">
        <v>494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446</v>
      </c>
      <c r="M11" s="29" t="s">
        <v>39</v>
      </c>
      <c r="O11" s="134" t="s">
        <v>135</v>
      </c>
      <c r="P11" s="120" t="s">
        <v>523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447</v>
      </c>
      <c r="M12" s="29" t="s">
        <v>42</v>
      </c>
      <c r="O12" s="120" t="s">
        <v>487</v>
      </c>
      <c r="P12" s="120" t="s">
        <v>306</v>
      </c>
      <c r="Q12" s="121" t="s">
        <v>456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421</v>
      </c>
      <c r="P13" s="120" t="s">
        <v>306</v>
      </c>
      <c r="Q13" s="121" t="s">
        <v>457</v>
      </c>
      <c r="R13" s="122" t="s">
        <v>495</v>
      </c>
      <c r="S13" s="123"/>
      <c r="T13" s="126" t="s">
        <v>496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434</v>
      </c>
      <c r="M14" s="29" t="s">
        <v>1</v>
      </c>
      <c r="O14" s="120" t="s">
        <v>443</v>
      </c>
      <c r="P14" s="120" t="s">
        <v>306</v>
      </c>
      <c r="Q14" s="121" t="s">
        <v>458</v>
      </c>
      <c r="R14" s="122" t="s">
        <v>497</v>
      </c>
      <c r="S14" s="124" t="s">
        <v>450</v>
      </c>
      <c r="T14" s="126" t="s">
        <v>451</v>
      </c>
      <c r="U14" s="125" t="s">
        <v>128</v>
      </c>
      <c r="Z14" s="22" t="s">
        <v>478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435</v>
      </c>
      <c r="M15" s="29" t="s">
        <v>49</v>
      </c>
      <c r="O15" s="134" t="s">
        <v>488</v>
      </c>
      <c r="P15" s="120" t="s">
        <v>306</v>
      </c>
      <c r="Q15" s="121" t="s">
        <v>459</v>
      </c>
      <c r="R15" s="122" t="s">
        <v>498</v>
      </c>
      <c r="S15" s="124"/>
      <c r="T15" s="126" t="s">
        <v>452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436</v>
      </c>
      <c r="M16" s="29" t="s">
        <v>52</v>
      </c>
      <c r="O16" s="120" t="s">
        <v>137</v>
      </c>
      <c r="P16" s="120" t="s">
        <v>528</v>
      </c>
      <c r="Q16" s="121" t="s">
        <v>460</v>
      </c>
      <c r="R16" s="122" t="s">
        <v>276</v>
      </c>
      <c r="S16" s="124" t="s">
        <v>324</v>
      </c>
      <c r="T16" s="124" t="s">
        <v>138</v>
      </c>
      <c r="U16" s="125" t="s">
        <v>476</v>
      </c>
      <c r="Z16" s="22" t="s">
        <v>479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437</v>
      </c>
      <c r="M17" s="29" t="s">
        <v>55</v>
      </c>
      <c r="O17" s="127" t="s">
        <v>139</v>
      </c>
      <c r="P17" s="120" t="s">
        <v>529</v>
      </c>
      <c r="Q17" s="121" t="s">
        <v>461</v>
      </c>
      <c r="R17" s="122" t="s">
        <v>277</v>
      </c>
      <c r="S17" s="124" t="s">
        <v>325</v>
      </c>
      <c r="T17" s="124" t="s">
        <v>302</v>
      </c>
      <c r="U17" s="125" t="s">
        <v>476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465</v>
      </c>
      <c r="P18" s="120" t="s">
        <v>306</v>
      </c>
      <c r="Q18" s="121" t="s">
        <v>466</v>
      </c>
      <c r="R18" s="122" t="s">
        <v>467</v>
      </c>
      <c r="S18" s="123" t="s">
        <v>499</v>
      </c>
      <c r="T18" s="124" t="s">
        <v>500</v>
      </c>
      <c r="U18" s="125" t="s">
        <v>476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462</v>
      </c>
      <c r="R19" s="123" t="s">
        <v>278</v>
      </c>
      <c r="S19" s="123" t="s">
        <v>326</v>
      </c>
      <c r="T19" s="124" t="s">
        <v>141</v>
      </c>
      <c r="U19" s="125" t="s">
        <v>476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501</v>
      </c>
      <c r="Q20" s="121" t="s">
        <v>502</v>
      </c>
      <c r="R20" s="123" t="s">
        <v>282</v>
      </c>
      <c r="S20" s="123" t="s">
        <v>332</v>
      </c>
      <c r="T20" s="124" t="s">
        <v>333</v>
      </c>
      <c r="U20" s="125" t="s">
        <v>507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501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507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489</v>
      </c>
      <c r="P22" s="120" t="s">
        <v>503</v>
      </c>
      <c r="Q22" s="121" t="s">
        <v>504</v>
      </c>
      <c r="R22" s="124" t="s">
        <v>279</v>
      </c>
      <c r="S22" s="124" t="s">
        <v>327</v>
      </c>
      <c r="T22" s="124" t="s">
        <v>505</v>
      </c>
      <c r="U22" s="125" t="s">
        <v>507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438</v>
      </c>
      <c r="O23" s="119" t="s">
        <v>490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507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439</v>
      </c>
      <c r="O24" s="120" t="s">
        <v>412</v>
      </c>
      <c r="P24" s="120" t="s">
        <v>531</v>
      </c>
      <c r="Q24" s="125" t="s">
        <v>463</v>
      </c>
      <c r="R24" s="123" t="s">
        <v>413</v>
      </c>
      <c r="S24" s="135" t="s">
        <v>414</v>
      </c>
      <c r="T24" s="132" t="s">
        <v>464</v>
      </c>
      <c r="U24" s="125" t="s">
        <v>507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518</v>
      </c>
      <c r="O25" s="120" t="s">
        <v>303</v>
      </c>
      <c r="P25" s="120" t="s">
        <v>506</v>
      </c>
      <c r="Q25" s="129" t="s">
        <v>304</v>
      </c>
      <c r="R25" s="126" t="s">
        <v>305</v>
      </c>
      <c r="S25" s="124"/>
      <c r="T25" s="124"/>
      <c r="U25" s="125" t="s">
        <v>508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550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537</v>
      </c>
      <c r="H28" s="21" t="s">
        <v>538</v>
      </c>
      <c r="I28" s="20"/>
      <c r="J28" s="20"/>
      <c r="L28" s="55" t="s">
        <v>549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537</v>
      </c>
      <c r="H29" s="21" t="s">
        <v>539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537</v>
      </c>
      <c r="H30" s="21" t="s">
        <v>540</v>
      </c>
      <c r="I30" s="20"/>
      <c r="J30" s="20"/>
      <c r="L30" s="55" t="s">
        <v>441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537</v>
      </c>
      <c r="H31" s="21" t="s">
        <v>541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442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448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532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551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470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473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474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475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534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535</v>
      </c>
    </row>
    <row r="44" spans="2:28">
      <c r="L44" t="s">
        <v>471</v>
      </c>
    </row>
    <row r="45" spans="2:28">
      <c r="L45" s="10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521</v>
      </c>
      <c r="E3" s="121" t="s">
        <v>481</v>
      </c>
      <c r="F3" s="122" t="s">
        <v>271</v>
      </c>
      <c r="G3" s="123" t="s">
        <v>317</v>
      </c>
      <c r="H3" s="124" t="s">
        <v>318</v>
      </c>
      <c r="I3" s="125" t="s">
        <v>524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522</v>
      </c>
      <c r="E4" s="121" t="s">
        <v>485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477</v>
      </c>
      <c r="L4" s="23" t="s">
        <v>476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523</v>
      </c>
      <c r="E5" s="121" t="s">
        <v>547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449</v>
      </c>
      <c r="E6" s="129" t="s">
        <v>453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486</v>
      </c>
      <c r="D7" s="120" t="s">
        <v>449</v>
      </c>
      <c r="E7" s="121" t="s">
        <v>454</v>
      </c>
      <c r="F7" s="126" t="s">
        <v>491</v>
      </c>
      <c r="G7" s="124"/>
      <c r="H7" s="126" t="s">
        <v>492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519</v>
      </c>
      <c r="D8" s="120" t="s">
        <v>306</v>
      </c>
      <c r="E8" s="121" t="s">
        <v>525</v>
      </c>
      <c r="F8" s="122" t="s">
        <v>520</v>
      </c>
      <c r="G8" s="123" t="s">
        <v>526</v>
      </c>
      <c r="H8" s="124" t="s">
        <v>530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546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469</v>
      </c>
      <c r="B10" s="10"/>
      <c r="C10" s="119" t="s">
        <v>133</v>
      </c>
      <c r="D10" s="120" t="s">
        <v>527</v>
      </c>
      <c r="E10" s="121" t="s">
        <v>455</v>
      </c>
      <c r="F10" s="122" t="s">
        <v>272</v>
      </c>
      <c r="G10" s="123" t="s">
        <v>493</v>
      </c>
      <c r="H10" s="133" t="s">
        <v>494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523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487</v>
      </c>
      <c r="D12" s="120" t="s">
        <v>306</v>
      </c>
      <c r="E12" s="121" t="s">
        <v>456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421</v>
      </c>
      <c r="D13" s="120" t="s">
        <v>306</v>
      </c>
      <c r="E13" s="121" t="s">
        <v>457</v>
      </c>
      <c r="F13" s="122" t="s">
        <v>495</v>
      </c>
      <c r="G13" s="123"/>
      <c r="H13" s="126" t="s">
        <v>496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443</v>
      </c>
      <c r="D14" s="120" t="s">
        <v>306</v>
      </c>
      <c r="E14" s="121" t="s">
        <v>458</v>
      </c>
      <c r="F14" s="122" t="s">
        <v>497</v>
      </c>
      <c r="G14" s="124" t="s">
        <v>450</v>
      </c>
      <c r="H14" s="126" t="s">
        <v>451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488</v>
      </c>
      <c r="D15" s="120" t="s">
        <v>306</v>
      </c>
      <c r="E15" s="121" t="s">
        <v>459</v>
      </c>
      <c r="F15" s="122" t="s">
        <v>498</v>
      </c>
      <c r="G15" s="124"/>
      <c r="H15" s="126" t="s">
        <v>452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528</v>
      </c>
      <c r="E16" s="121" t="s">
        <v>460</v>
      </c>
      <c r="F16" s="122" t="s">
        <v>276</v>
      </c>
      <c r="G16" s="124" t="s">
        <v>324</v>
      </c>
      <c r="H16" s="124" t="s">
        <v>138</v>
      </c>
      <c r="I16" s="125" t="s">
        <v>476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529</v>
      </c>
      <c r="E17" s="121" t="s">
        <v>461</v>
      </c>
      <c r="F17" s="122" t="s">
        <v>277</v>
      </c>
      <c r="G17" s="124" t="s">
        <v>325</v>
      </c>
      <c r="H17" s="124" t="s">
        <v>302</v>
      </c>
      <c r="I17" s="125" t="s">
        <v>476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465</v>
      </c>
      <c r="D18" s="120" t="s">
        <v>306</v>
      </c>
      <c r="E18" s="121" t="s">
        <v>466</v>
      </c>
      <c r="F18" s="122" t="s">
        <v>467</v>
      </c>
      <c r="G18" s="123" t="s">
        <v>499</v>
      </c>
      <c r="H18" s="124" t="s">
        <v>500</v>
      </c>
      <c r="I18" s="125" t="s">
        <v>476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462</v>
      </c>
      <c r="F19" s="123" t="s">
        <v>278</v>
      </c>
      <c r="G19" s="123" t="s">
        <v>326</v>
      </c>
      <c r="H19" s="124" t="s">
        <v>141</v>
      </c>
      <c r="I19" s="125" t="s">
        <v>476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501</v>
      </c>
      <c r="E20" s="121" t="s">
        <v>502</v>
      </c>
      <c r="F20" s="123" t="s">
        <v>282</v>
      </c>
      <c r="G20" s="123" t="s">
        <v>332</v>
      </c>
      <c r="H20" s="124" t="s">
        <v>333</v>
      </c>
      <c r="I20" s="125" t="s">
        <v>507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501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507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489</v>
      </c>
      <c r="D22" s="120" t="s">
        <v>503</v>
      </c>
      <c r="E22" s="121" t="s">
        <v>504</v>
      </c>
      <c r="F22" s="124" t="s">
        <v>279</v>
      </c>
      <c r="G22" s="124" t="s">
        <v>327</v>
      </c>
      <c r="H22" s="124" t="s">
        <v>505</v>
      </c>
      <c r="I22" s="125" t="s">
        <v>507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490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507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531</v>
      </c>
      <c r="E24" s="125" t="s">
        <v>463</v>
      </c>
      <c r="F24" s="123" t="s">
        <v>413</v>
      </c>
      <c r="G24" s="135" t="s">
        <v>414</v>
      </c>
      <c r="H24" s="132" t="s">
        <v>464</v>
      </c>
      <c r="I24" s="125" t="s">
        <v>507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506</v>
      </c>
      <c r="E25" s="129" t="s">
        <v>304</v>
      </c>
      <c r="F25" s="126" t="s">
        <v>305</v>
      </c>
      <c r="G25" s="124"/>
      <c r="H25" s="124"/>
      <c r="I25" s="125" t="s">
        <v>508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E29" sqref="E29:O29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5</v>
      </c>
      <c r="D2" s="155"/>
      <c r="E2" s="155"/>
      <c r="F2" s="183" t="s">
        <v>146</v>
      </c>
      <c r="G2" s="183"/>
      <c r="H2" s="155" t="s">
        <v>18</v>
      </c>
      <c r="I2" s="155"/>
      <c r="J2" s="155"/>
      <c r="K2" s="155"/>
      <c r="L2" s="155"/>
      <c r="M2" s="183" t="s">
        <v>249</v>
      </c>
      <c r="N2" s="183"/>
      <c r="O2" s="72" t="s">
        <v>562</v>
      </c>
    </row>
    <row r="3" spans="1:15" ht="30">
      <c r="A3" s="182" t="s">
        <v>256</v>
      </c>
      <c r="B3" s="183"/>
      <c r="C3" s="155" t="s">
        <v>519</v>
      </c>
      <c r="D3" s="155"/>
      <c r="E3" s="155"/>
      <c r="F3" s="183" t="s">
        <v>9</v>
      </c>
      <c r="G3" s="183"/>
      <c r="H3" s="156" t="str">
        <f>VLOOKUP(C3,'Ref.3'!C3:D32,2,0)</f>
        <v>Sales Executive</v>
      </c>
      <c r="I3" s="156"/>
      <c r="J3" s="156"/>
      <c r="K3" s="73" t="s">
        <v>248</v>
      </c>
      <c r="L3" s="74" t="str">
        <f>VLOOKUP(C3,'Ref.3'!C3:E32,3,0)</f>
        <v xml:space="preserve">065-2387605 </v>
      </c>
      <c r="M3" s="183" t="s">
        <v>0</v>
      </c>
      <c r="N3" s="183"/>
      <c r="O3" s="75">
        <v>45845</v>
      </c>
    </row>
    <row r="4" spans="1:15" ht="30">
      <c r="A4" s="182" t="s">
        <v>250</v>
      </c>
      <c r="B4" s="183"/>
      <c r="C4" s="155" t="s">
        <v>12</v>
      </c>
      <c r="D4" s="155"/>
      <c r="E4" s="155"/>
      <c r="F4" s="183" t="s">
        <v>252</v>
      </c>
      <c r="G4" s="183"/>
      <c r="H4" s="156" t="str">
        <f>VLOOKUP(C5,'Ref2'!B4:G31,6,0)</f>
        <v>นายประดิษฐ์ กุลทอง</v>
      </c>
      <c r="I4" s="156"/>
      <c r="J4" s="156"/>
      <c r="K4" s="73" t="s">
        <v>248</v>
      </c>
      <c r="L4" s="74" t="str">
        <f>VLOOKUP(C5,'Ref2'!B4:H31,7,0)</f>
        <v>089-125-1561</v>
      </c>
      <c r="M4" s="156" t="s">
        <v>553</v>
      </c>
      <c r="N4" s="156"/>
      <c r="O4" s="214"/>
    </row>
    <row r="5" spans="1:15" ht="30">
      <c r="A5" s="76"/>
      <c r="B5" s="73" t="s">
        <v>117</v>
      </c>
      <c r="C5" s="155" t="s">
        <v>190</v>
      </c>
      <c r="D5" s="155"/>
      <c r="E5" s="155"/>
      <c r="F5" s="183" t="s">
        <v>119</v>
      </c>
      <c r="G5" s="183"/>
      <c r="H5" s="156" t="str">
        <f>VLOOKUP(C5,'Ref2'!B4:C31,2,0)</f>
        <v>RM</v>
      </c>
      <c r="I5" s="156"/>
      <c r="J5" s="156"/>
      <c r="K5" s="73" t="s">
        <v>257</v>
      </c>
      <c r="L5" s="74" t="str">
        <f>VLOOKUP(C5,'Ref2'!B4:F31,5,0)</f>
        <v>BD</v>
      </c>
      <c r="M5" s="155" t="s">
        <v>143</v>
      </c>
      <c r="N5" s="155"/>
      <c r="O5" s="215"/>
    </row>
    <row r="6" spans="1:15" ht="28.8">
      <c r="A6" s="182" t="s">
        <v>123</v>
      </c>
      <c r="B6" s="183"/>
      <c r="C6" s="156" t="str">
        <f>$C$5</f>
        <v>รามคำแหง</v>
      </c>
      <c r="D6" s="156"/>
      <c r="E6" s="156"/>
      <c r="F6" s="183" t="s">
        <v>253</v>
      </c>
      <c r="G6" s="183"/>
      <c r="H6" s="156" t="str">
        <f>VLOOKUP(C5,'Ref2'!B4:C31,2,0)</f>
        <v>RM</v>
      </c>
      <c r="I6" s="156"/>
      <c r="J6" s="156"/>
      <c r="K6" s="73" t="s">
        <v>258</v>
      </c>
      <c r="L6" s="74" t="str">
        <f>VLOOKUP(C5,'Ref2'!B4:D31,3,0)</f>
        <v>D</v>
      </c>
      <c r="M6" s="216" t="str">
        <f>VLOOKUP(M5,'Ref2'!O20:P24,2,0)</f>
        <v>Sales Co-ordinator manager</v>
      </c>
      <c r="N6" s="216"/>
      <c r="O6" s="217"/>
    </row>
    <row r="7" spans="1:15" ht="30.6" thickBot="1">
      <c r="A7" s="184" t="s">
        <v>255</v>
      </c>
      <c r="B7" s="172"/>
      <c r="C7" s="160" t="s">
        <v>236</v>
      </c>
      <c r="D7" s="160"/>
      <c r="E7" s="160"/>
      <c r="F7" s="172" t="s">
        <v>147</v>
      </c>
      <c r="G7" s="172"/>
      <c r="H7" s="210" t="s">
        <v>150</v>
      </c>
      <c r="I7" s="210"/>
      <c r="J7" s="210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480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6.25" customHeight="1">
      <c r="A11" s="82">
        <v>1</v>
      </c>
      <c r="B11" s="170" t="s">
        <v>8</v>
      </c>
      <c r="C11" s="171"/>
      <c r="D11" s="164" t="s">
        <v>554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555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556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557</v>
      </c>
      <c r="E14" s="158"/>
      <c r="F14" s="158"/>
      <c r="G14" s="158"/>
      <c r="H14" s="84" t="s">
        <v>403</v>
      </c>
      <c r="I14" s="220" t="s">
        <v>558</v>
      </c>
      <c r="J14" s="158"/>
      <c r="K14" s="84" t="s">
        <v>404</v>
      </c>
      <c r="L14" s="85" t="s">
        <v>559</v>
      </c>
      <c r="M14" s="84" t="s">
        <v>408</v>
      </c>
      <c r="N14" s="158"/>
      <c r="O14" s="159"/>
    </row>
    <row r="15" spans="1:15" ht="28.8">
      <c r="A15" s="83">
        <v>5</v>
      </c>
      <c r="B15" s="162" t="s">
        <v>406</v>
      </c>
      <c r="C15" s="163"/>
      <c r="D15" s="188"/>
      <c r="E15" s="158"/>
      <c r="F15" s="158"/>
      <c r="G15" s="158"/>
      <c r="H15" s="84" t="s">
        <v>403</v>
      </c>
      <c r="I15" s="220"/>
      <c r="J15" s="158"/>
      <c r="K15" s="84" t="s">
        <v>404</v>
      </c>
      <c r="L15" s="118"/>
      <c r="M15" s="84" t="s">
        <v>408</v>
      </c>
      <c r="N15" s="158"/>
      <c r="O15" s="159"/>
    </row>
    <row r="16" spans="1:15" ht="28.8">
      <c r="A16" s="83">
        <v>6</v>
      </c>
      <c r="B16" s="176" t="s">
        <v>114</v>
      </c>
      <c r="C16" s="176"/>
      <c r="D16" s="211"/>
      <c r="E16" s="212"/>
      <c r="F16" s="212"/>
      <c r="G16" s="212"/>
      <c r="H16" s="86" t="s">
        <v>410</v>
      </c>
      <c r="I16" s="213"/>
      <c r="J16" s="205"/>
      <c r="K16" s="86" t="s">
        <v>517</v>
      </c>
      <c r="L16" s="87"/>
      <c r="M16" s="86" t="s">
        <v>411</v>
      </c>
      <c r="N16" s="218"/>
      <c r="O16" s="219"/>
    </row>
    <row r="17" spans="1:18" ht="28.8">
      <c r="A17" s="83">
        <v>7</v>
      </c>
      <c r="B17" s="176" t="s">
        <v>409</v>
      </c>
      <c r="C17" s="176"/>
      <c r="D17" s="186">
        <v>1</v>
      </c>
      <c r="E17" s="187"/>
      <c r="F17" s="88" t="s">
        <v>510</v>
      </c>
      <c r="G17" s="88"/>
      <c r="H17" s="90"/>
      <c r="I17" s="88" t="s">
        <v>511</v>
      </c>
      <c r="J17" s="89"/>
      <c r="K17" s="90"/>
      <c r="L17" s="88" t="s">
        <v>512</v>
      </c>
      <c r="M17" s="88"/>
      <c r="N17" s="91">
        <v>281</v>
      </c>
      <c r="O17" s="92" t="s">
        <v>254</v>
      </c>
      <c r="P17" s="40"/>
    </row>
    <row r="18" spans="1:18" ht="28.8">
      <c r="A18" s="83">
        <v>8</v>
      </c>
      <c r="B18" s="176" t="s">
        <v>340</v>
      </c>
      <c r="C18" s="176"/>
      <c r="D18" s="204"/>
      <c r="E18" s="205"/>
      <c r="F18" s="88" t="s">
        <v>510</v>
      </c>
      <c r="G18" s="88"/>
      <c r="H18" s="91"/>
      <c r="I18" s="88" t="s">
        <v>511</v>
      </c>
      <c r="J18" s="88"/>
      <c r="K18" s="91"/>
      <c r="L18" s="88" t="s">
        <v>512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513</v>
      </c>
      <c r="J19" s="181"/>
      <c r="K19" s="93"/>
      <c r="L19" s="141"/>
      <c r="M19" s="141"/>
      <c r="N19" s="141"/>
      <c r="O19" s="94" t="s">
        <v>514</v>
      </c>
    </row>
    <row r="20" spans="1:18" ht="29.4" thickBot="1">
      <c r="A20" s="95">
        <v>10</v>
      </c>
      <c r="B20" s="177" t="s">
        <v>509</v>
      </c>
      <c r="C20" s="177"/>
      <c r="D20" s="207" t="s">
        <v>545</v>
      </c>
      <c r="E20" s="208"/>
      <c r="F20" s="206"/>
      <c r="G20" s="206"/>
      <c r="H20" s="96" t="s">
        <v>284</v>
      </c>
      <c r="I20" s="209"/>
      <c r="J20" s="209"/>
      <c r="K20" s="97" t="s">
        <v>285</v>
      </c>
      <c r="L20" s="179"/>
      <c r="M20" s="179"/>
      <c r="N20" s="96" t="s">
        <v>286</v>
      </c>
      <c r="O20" s="98"/>
      <c r="R20" s="41"/>
    </row>
    <row r="21" spans="1:18" ht="28.8">
      <c r="A21" s="197">
        <v>11</v>
      </c>
      <c r="B21" s="174" t="s">
        <v>369</v>
      </c>
      <c r="C21" s="174"/>
      <c r="D21" s="200" t="s">
        <v>363</v>
      </c>
      <c r="E21" s="200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8">
      <c r="A22" s="198"/>
      <c r="B22" s="175"/>
      <c r="C22" s="175"/>
      <c r="D22" s="200" t="s">
        <v>390</v>
      </c>
      <c r="E22" s="200"/>
      <c r="F22" s="178"/>
      <c r="G22" s="178"/>
      <c r="H22" s="101" t="s">
        <v>391</v>
      </c>
      <c r="I22" s="199"/>
      <c r="J22" s="199"/>
      <c r="K22" s="102"/>
      <c r="L22" s="102"/>
      <c r="M22" s="102"/>
      <c r="N22" s="102"/>
      <c r="O22" s="103"/>
    </row>
    <row r="23" spans="1:18" ht="28.8">
      <c r="A23" s="104">
        <v>12</v>
      </c>
      <c r="B23" s="173" t="s">
        <v>367</v>
      </c>
      <c r="C23" s="173"/>
      <c r="D23" s="101">
        <v>1</v>
      </c>
      <c r="E23" s="144" t="s">
        <v>397</v>
      </c>
      <c r="F23" s="144"/>
      <c r="G23" s="101">
        <v>2</v>
      </c>
      <c r="H23" s="144" t="s">
        <v>398</v>
      </c>
      <c r="I23" s="144"/>
      <c r="J23" s="101">
        <v>3</v>
      </c>
      <c r="K23" s="144" t="s">
        <v>400</v>
      </c>
      <c r="L23" s="144"/>
      <c r="M23" s="105">
        <v>4</v>
      </c>
      <c r="N23" s="144" t="s">
        <v>399</v>
      </c>
      <c r="O23" s="145"/>
    </row>
    <row r="24" spans="1:18" ht="28.8">
      <c r="A24" s="104">
        <v>13</v>
      </c>
      <c r="B24" s="106" t="s">
        <v>365</v>
      </c>
      <c r="C24" s="106"/>
      <c r="D24" s="101">
        <v>1</v>
      </c>
      <c r="E24" s="144" t="s">
        <v>394</v>
      </c>
      <c r="F24" s="144"/>
      <c r="G24" s="101">
        <v>2</v>
      </c>
      <c r="H24" s="144" t="s">
        <v>395</v>
      </c>
      <c r="I24" s="144"/>
      <c r="J24" s="101">
        <v>3</v>
      </c>
      <c r="K24" s="144" t="s">
        <v>396</v>
      </c>
      <c r="L24" s="144"/>
      <c r="M24" s="105">
        <v>4</v>
      </c>
      <c r="N24" s="144"/>
      <c r="O24" s="145"/>
    </row>
    <row r="25" spans="1:18" ht="28.8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4">
        <v>15</v>
      </c>
      <c r="B26" s="173" t="s">
        <v>372</v>
      </c>
      <c r="C26" s="173"/>
      <c r="D26" s="201" t="s">
        <v>370</v>
      </c>
      <c r="E26" s="202"/>
      <c r="F26" s="178"/>
      <c r="G26" s="178"/>
      <c r="H26" s="178"/>
      <c r="I26" s="178"/>
      <c r="J26" s="202" t="s">
        <v>371</v>
      </c>
      <c r="K26" s="202"/>
      <c r="L26" s="178"/>
      <c r="M26" s="178"/>
      <c r="N26" s="178"/>
      <c r="O26" s="203"/>
    </row>
    <row r="27" spans="1:18" ht="28.8">
      <c r="A27" s="104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7" t="s">
        <v>310</v>
      </c>
      <c r="E28" s="150" t="s">
        <v>560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9"/>
      <c r="B29" s="193"/>
      <c r="C29" s="194"/>
      <c r="D29" s="107" t="s">
        <v>311</v>
      </c>
      <c r="E29" s="150" t="s">
        <v>561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9"/>
      <c r="B30" s="193"/>
      <c r="C30" s="194"/>
      <c r="D30" s="107" t="s">
        <v>312</v>
      </c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7" t="s">
        <v>313</v>
      </c>
      <c r="E31" s="150" t="s">
        <v>120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90"/>
      <c r="B32" s="195"/>
      <c r="C32" s="196"/>
      <c r="D32" s="108" t="s">
        <v>543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C11EA8E7-3713-4094-A7A3-D85E6F56355C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90" zoomScaleNormal="90" workbookViewId="0">
      <selection activeCell="C9" sqref="C9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544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2025-07-07T04:49:57Z</dcterms:modified>
  <cp:category/>
  <cp:contentStatus/>
</cp:coreProperties>
</file>