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HTV สลิล\สัญญา K ต้น\RQF Salil\"/>
    </mc:Choice>
  </mc:AlternateContent>
  <xr:revisionPtr revIDLastSave="0" documentId="13_ncr:1_{D1CA55C7-D783-44A4-8633-0C2FEA47B516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<sst xmlns="http://schemas.openxmlformats.org/spreadsheetml/2006/main" count="1082" uniqueCount="564">
  <si>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</si>
  <si>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</si>
  <si>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</si>
  <si>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</si>
  <si>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</si>
  <si>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</si>
  <si>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</si>
  <si>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</si>
  <si>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</si>
  <si>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</si>
  <si>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</si>
  <si>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</si>
  <si>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</si>
  <si>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</si>
  <si>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</si>
  <si>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</si>
  <si>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</si>
  <si>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</si>
  <si>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</si>
  <si>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</si>
  <si>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</si>
  <si>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</si>
  <si>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</si>
  <si>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</si>
  <si>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</si>
  <si>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</si>
  <si>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</si>
  <si>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</si>
  <si>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</si>
  <si>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</si>
  <si>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</si>
  <si>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</si>
  <si>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</si>
  <si>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</si>
  <si>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</si>
  <si>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</si>
  <si>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</si>
  <si>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</si>
  <si>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</si>
  <si>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</si>
  <si>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</si>
  <si>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</si>
  <si>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</si>
  <si>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</si>
  <si>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</si>
  <si>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</si>
  <si>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</si>
  <si>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</si>
  <si>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</si>
  <si>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</si>
  <si>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</si>
  <si>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</si>
  <si>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</si>
  <si>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</si>
  <si>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</si>
  <si>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</si>
  <si>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</si>
  <si>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</si>
  <si>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</si>
  <si>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</si>
  <si>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</si>
  <si>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</si>
  <si>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</si>
  <si>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</si>
  <si>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</si>
  <si>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</si>
  <si>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</si>
  <si>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</si>
  <si>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</si>
  <si>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</si>
  <si>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</si>
  <si>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</si>
  <si>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</si>
  <si>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</si>
  <si>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</si>
  <si>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</si>
  <si>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</si>
  <si>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</si>
  <si>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</si>
  <si>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</si>
  <si>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</si>
  <si>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</si>
  <si>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</si>
  <si>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</si>
  <si>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</si>
  <si>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</si>
  <si>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</si>
  <si>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</si>
  <si>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</si>
  <si>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</si>
  <si>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</si>
  <si>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</si>
  <si>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</si>
  <si>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</si>
  <si>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</si>
  <si>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</si>
  <si>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</si>
  <si>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</si>
  <si>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</si>
  <si>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</si>
  <si>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</si>
  <si>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</si>
  <si>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</si>
  <si>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</si>
  <si>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</si>
  <si>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</si>
  <si>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</si>
  <si>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</si>
  <si>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</si>
  <si>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</si>
  <si>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</si>
  <si>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</si>
  <si>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</si>
  <si>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</si>
  <si>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</si>
  <si>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</si>
  <si>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</si>
  <si>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</si>
  <si>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</si>
  <si>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</si>
  <si>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</si>
  <si>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</si>
  <si>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</si>
  <si>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</si>
  <si>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</si>
  <si>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</si>
  <si>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</si>
  <si>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</si>
  <si>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</si>
  <si>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</si>
  <si>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</si>
  <si>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</si>
  <si>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</si>
  <si>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</si>
  <si>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</si>
  <si>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</si>
  <si>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</si>
  <si>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</si>
  <si>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</si>
  <si>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</si>
  <si>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</si>
  <si>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</si>
  <si>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</si>
  <si>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</si>
  <si>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</si>
  <si>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</si>
  <si>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</si>
  <si>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</si>
  <si>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</si>
  <si>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</si>
  <si>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</si>
  <si>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</si>
  <si>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</si>
  <si>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</si>
  <si>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</si>
  <si>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</si>
  <si>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</si>
  <si>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</si>
  <si>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</si>
  <si>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</si>
  <si>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</si>
  <si>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</si>
  <si>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</si>
  <si>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</si>
  <si>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</si>
  <si>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</si>
  <si>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</si>
  <si>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</si>
  <si>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</si>
  <si>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</si>
  <si>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</si>
  <si>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</si>
  <si>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</si>
  <si>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</si>
  <si>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</si>
  <si>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</si>
  <si>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</si>
  <si>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</si>
  <si>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</si>
  <si>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</si>
  <si>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</si>
  <si>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</si>
  <si>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</si>
  <si>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</si>
  <si>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</si>
  <si>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</si>
  <si>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</si>
  <si>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</si>
  <si>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</si>
  <si>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</si>
  <si>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</si>
  <si>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</si>
  <si>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</si>
  <si>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</si>
  <si>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</si>
  <si>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</si>
  <si>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</si>
  <si>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</si>
  <si>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</si>
  <si>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</si>
  <si>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</si>
  <si>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</si>
  <si>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</si>
  <si>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</si>
  <si>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</si>
  <si>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</si>
  <si>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</si>
  <si>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</si>
  <si>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</si>
  <si>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</si>
  <si>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</si>
  <si>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</si>
  <si>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</si>
  <si>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</si>
  <si>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</si>
  <si>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</si>
  <si>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</si>
  <si>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</si>
  <si>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</si>
  <si>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</si>
  <si>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</si>
  <si>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</si>
  <si>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</si>
  <si>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</si>
  <si>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</si>
  <si>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</si>
  <si>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</si>
  <si>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</si>
  <si>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</si>
  <si>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</si>
  <si>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</si>
  <si>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</si>
  <si>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</si>
  <si>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</si>
  <si>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</si>
  <si>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</si>
  <si>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</si>
  <si>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</si>
  <si>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</si>
  <si>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</si>
  <si>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</si>
  <si>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</si>
  <si>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</si>
  <si>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</si>
  <si>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</si>
  <si>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</si>
  <si>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</si>
  <si>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</si>
  <si>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</si>
  <si>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</si>
  <si>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</si>
  <si>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</si>
  <si>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</si>
  <si>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</si>
  <si>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</si>
  <si>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</si>
  <si>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</si>
  <si>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</si>
  <si>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</si>
  <si>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</si>
  <si>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</si>
  <si>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</si>
  <si>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</si>
  <si>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</si>
  <si>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</si>
  <si>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</si>
  <si>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</si>
  <si>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</si>
  <si>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</si>
  <si>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</si>
  <si>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</si>
  <si>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</si>
  <si>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</si>
  <si>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</si>
  <si>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</si>
  <si>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</si>
  <si>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</si>
  <si>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</si>
  <si>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</si>
  <si>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</si>
  <si>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</si>
  <si>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</si>
  <si>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</si>
  <si>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</si>
  <si>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</si>
  <si>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</si>
  <si>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</si>
  <si>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</si>
  <si>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</si>
  <si>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</si>
  <si>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</si>
  <si>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</si>
  <si>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</si>
  <si>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</si>
  <si>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</si>
  <si>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</si>
  <si>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</si>
  <si>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</si>
  <si>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</si>
  <si>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</si>
  <si>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</si>
  <si>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</si>
  <si>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</si>
  <si>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</si>
  <si>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</si>
  <si>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</si>
  <si>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</si>
  <si>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</si>
  <si>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</si>
  <si>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</si>
  <si>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</si>
  <si>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</si>
  <si>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</si>
  <si>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</si>
  <si>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</si>
  <si>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</si>
  <si>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</si>
  <si>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</si>
  <si>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</si>
  <si>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</si>
  <si>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</si>
  <si>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</si>
  <si>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</si>
  <si>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</si>
  <si>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</si>
  <si>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</si>
  <si>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</si>
  <si>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</si>
  <si>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</si>
  <si>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</si>
  <si>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</si>
  <si>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</si>
  <si>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</si>
  <si>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</si>
  <si>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</si>
  <si>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</si>
  <si>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</si>
  <si>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</si>
  <si>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</si>
  <si>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</si>
  <si>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</si>
  <si>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</si>
  <si>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</si>
  <si>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</si>
  <si>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</si>
  <si>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</si>
  <si>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</si>
  <si>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</si>
  <si>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</si>
  <si>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</si>
  <si>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</si>
  <si>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</si>
  <si>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</si>
  <si>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</si>
  <si>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</si>
  <si>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</si>
  <si>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</si>
  <si>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</si>
  <si>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</si>
  <si>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</si>
  <si>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</si>
  <si>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</si>
  <si>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</si>
  <si>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</si>
  <si>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</si>
  <si>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</si>
  <si>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</si>
  <si>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</si>
  <si>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</si>
  <si>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</si>
  <si>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</si>
  <si>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</si>
  <si>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</si>
  <si>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</si>
  <si>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</si>
  <si>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</si>
  <si>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</si>
  <si>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</si>
  <si>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</si>
  <si>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</si>
  <si>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</si>
  <si>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</si>
  <si>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</si>
  <si>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</si>
  <si>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</si>
  <si>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</si>
  <si>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</si>
  <si>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</si>
  <si>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</si>
  <si>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</si>
  <si>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</si>
  <si>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</si>
  <si>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</si>
  <si>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</si>
  <si>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</si>
  <si>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</si>
  <si>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</si>
  <si>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</si>
  <si>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</si>
  <si>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</si>
  <si>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</si>
  <si>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</si>
  <si>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</si>
  <si>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</si>
  <si>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</si>
  <si>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</si>
  <si>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</si>
  <si>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</si>
  <si>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</si>
  <si>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</si>
  <si>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</si>
  <si>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</si>
  <si>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</si>
  <si>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</si>
  <si>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</si>
  <si>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</si>
  <si>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</si>
  <si>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</si>
  <si>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</si>
  <si>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</si>
  <si>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</si>
  <si>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</si>
  <si>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</si>
  <si>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</si>
  <si>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</si>
  <si>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</si>
  <si>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</si>
  <si>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</si>
  <si>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</si>
  <si>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</si>
  <si>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</si>
  <si>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</si>
  <si>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</si>
  <si>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</si>
  <si>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</si>
  <si>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</si>
  <si>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</si>
  <si>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</si>
  <si>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</si>
  <si>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</si>
  <si>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</si>
  <si>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</si>
  <si>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</si>
  <si>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</si>
  <si>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</si>
  <si>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</si>
  <si>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</si>
  <si>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</si>
  <si>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</si>
  <si>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</si>
  <si>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</si>
  <si>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</si>
  <si>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</si>
  <si>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</si>
  <si>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</si>
  <si>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</si>
  <si>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</si>
  <si>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</si>
  <si>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</si>
  <si>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</si>
  <si>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</si>
  <si>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</si>
  <si>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</si>
  <si>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</si>
  <si>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</si>
  <si>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</si>
  <si>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</si>
  <si>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</si>
  <si>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</si>
  <si>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</si>
  <si>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</si>
  <si>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</si>
  <si>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</si>
  <si>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</si>
  <si>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</si>
  <si>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</si>
  <si>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</si>
  <si>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</si>
  <si>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</si>
  <si>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</si>
  <si>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</si>
  <si>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</si>
  <si>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</si>
  <si>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</si>
  <si>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</si>
  <si>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</si>
  <si>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</si>
  <si>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</si>
  <si>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</si>
  <si>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</si>
  <si>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</si>
  <si>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</si>
  <si>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</si>
  <si>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</si>
  <si>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</si>
  <si>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</si>
  <si>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</si>
  <si>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</si>
  <si>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</si>
  <si>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</si>
  <si>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</si>
  <si>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</si>
  <si>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</si>
  <si>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</si>
  <si>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</si>
  <si>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</si>
  <si>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</si>
  <si>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</si>
  <si>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</si>
  <si>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</si>
  <si>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</si>
  <si>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</si>
  <si>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</si>
  <si>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</si>
  <si>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</si>
  <si>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</si>
  <si>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</si>
  <si>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</si>
  <si>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</si>
  <si>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</si>
  <si>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</si>
  <si>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</si>
  <si>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</si>
  <si>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</si>
  <si>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</si>
  <si>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</si>
  <si>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</si>
  <si>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</si>
  <si>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</si>
  <si>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</si>
  <si>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</si>
  <si>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</si>
  <si>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</si>
  <si>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</si>
  <si>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</si>
  <si>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</si>
  <si>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</si>
  <si>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</si>
  <si>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</si>
  <si>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</si>
  <si>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</si>
  <si>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</si>
  <si>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</si>
  <si>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</si>
  <si>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</si>
  <si>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</si>
  <si>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</si>
  <si>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</si>
  <si>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</si>
  <si>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</si>
  <si>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</si>
  <si>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</si>
  <si>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</si>
  <si>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</si>
  <si>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</si>
  <si>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</si>
  <si>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ผู้จักการแผนกไอที</t>
  </si>
  <si>
    <t>ห้อง       207</t>
  </si>
  <si>
    <t>คุณต้น สิทธิเดช</t>
  </si>
  <si>
    <t>093 239 5999</t>
  </si>
  <si>
    <t>โรงแรม ลา เปอติท สลิล ทองหล่อ 1</t>
  </si>
  <si>
    <t>44/14-17, Sukhumvit 53, Paidee-Madee, 10110</t>
  </si>
  <si>
    <t>https://maps.app.goo.gl/9LsEa3CNGF8uwzrF9</t>
  </si>
  <si>
    <t xml:space="preserve">หมายเหตุ   สำรวจระบบ Digital tv  ในโครงการ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</si>
</sst>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9LsEa3CNGF8uwzrF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1875" defaultRowHeight="19.8"/>
  <cols>
    <col min="1" max="1" width="9.21875" style="1"/>
    <col min="2" max="2" width="15.21875" style="1" customWidth="1"/>
    <col min="3" max="3" width="17.77734375" style="1" customWidth="1"/>
    <col min="4" max="4" width="26.44140625" style="1" customWidth="1"/>
    <col min="5" max="5" width="45.77734375" style="1" bestFit="1" customWidth="1"/>
    <col min="6" max="6" width="46.5546875" style="1" bestFit="1" customWidth="1"/>
    <col min="7" max="7" width="13.21875" style="1" customWidth="1"/>
    <col min="8" max="8" width="17.21875" style="1" customWidth="1"/>
    <col min="9" max="9" width="12.44140625" style="1" customWidth="1"/>
    <col min="10" max="10" width="12.88671875" style="1" bestFit="1" customWidth="1"/>
    <col min="11" max="16384" width="9.2187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77734375" defaultRowHeight="14.4"/>
  <cols>
    <col min="1" max="1" width="1.77734375" customWidth="1"/>
    <col min="2" max="2" width="18" customWidth="1"/>
    <col min="3" max="5" width="14.21875" customWidth="1"/>
    <col min="6" max="6" width="16.44140625" customWidth="1"/>
    <col min="7" max="7" width="25.7773437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21875" customWidth="1"/>
    <col min="18" max="18" width="28.77734375" bestFit="1" customWidth="1"/>
    <col min="19" max="19" width="31.88671875" bestFit="1" customWidth="1"/>
    <col min="20" max="20" width="20.21875" customWidth="1"/>
    <col min="21" max="21" width="15" bestFit="1" customWidth="1"/>
    <col min="23" max="23" width="23.21875" customWidth="1"/>
    <col min="24" max="24" width="9.88671875" customWidth="1"/>
    <col min="26" max="26" width="19.21875" style="13" customWidth="1"/>
    <col min="28" max="28" width="16.44140625" customWidth="1"/>
    <col min="29" max="29" width="13.109375" style="9" customWidth="1"/>
    <col min="30" max="30" width="8.7773437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77734375" customWidth="1"/>
    <col min="7" max="7" width="29.109375" customWidth="1"/>
    <col min="8" max="8" width="16.21875" customWidth="1"/>
    <col min="9" max="9" width="15.21875" customWidth="1"/>
    <col min="10" max="10" width="8.88671875" hidden="1" customWidth="1"/>
    <col min="11" max="11" width="27.5546875" customWidth="1"/>
    <col min="12" max="12" width="3.77734375" bestFit="1" customWidth="1"/>
    <col min="14" max="14" width="18.77734375" bestFit="1" customWidth="1"/>
    <col min="16" max="16" width="6" customWidth="1"/>
    <col min="17" max="17" width="8.5546875" bestFit="1" customWidth="1"/>
    <col min="18" max="18" width="5.77734375" bestFit="1" customWidth="1"/>
    <col min="19" max="19" width="13.21875" bestFit="1" customWidth="1"/>
    <col min="23" max="23" width="13.21875" bestFit="1" customWidth="1"/>
    <col min="24" max="24" width="14.5546875" bestFit="1" customWidth="1"/>
    <col min="25" max="25" width="23.88671875" bestFit="1" customWidth="1"/>
    <col min="26" max="26" width="15.2187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87" zoomScaleNormal="87" zoomScaleSheetLayoutView="85" workbookViewId="0">
      <selection activeCell="F1" sqref="F1:J1"/>
    </sheetView>
  </sheetViews>
  <sheetFormatPr defaultColWidth="9.2187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77734375" style="20" customWidth="1"/>
    <col min="10" max="10" width="8.21875" style="20" customWidth="1"/>
    <col min="11" max="11" width="23.88671875" style="20" customWidth="1"/>
    <col min="12" max="12" width="23.21875" style="20" customWidth="1"/>
    <col min="13" max="13" width="17.109375" style="20" customWidth="1"/>
    <col min="14" max="14" width="17" style="20" customWidth="1"/>
    <col min="15" max="15" width="25.21875" style="20" customWidth="1"/>
    <col min="16" max="16" width="5.109375" style="9" customWidth="1"/>
    <col min="17" max="18" width="5.44140625" style="9" customWidth="1"/>
    <col min="19" max="19" width="5.21875" style="9" customWidth="1"/>
    <col min="20" max="23" width="5.44140625" style="9" customWidth="1"/>
    <col min="24" max="24" width="5" style="9" customWidth="1"/>
    <col min="25" max="27" width="8.77734375" style="9" customWidth="1"/>
    <col min="28" max="16384" width="9.2187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28</v>
      </c>
      <c r="I2" s="133"/>
      <c r="J2" s="133"/>
      <c r="K2" s="133"/>
      <c r="L2" s="133"/>
      <c r="M2" s="130" t="s">
        <v>249</v>
      </c>
      <c r="N2" s="130"/>
      <c r="O2" s="61" t="s">
        <v>122</v>
      </c>
    </row>
    <row r="3" spans="1:15" ht="30">
      <c r="A3" s="168" t="s">
        <v>256</v>
      </c>
      <c r="B3" s="130"/>
      <c r="C3" s="133" t="s">
        <v>129</v>
      </c>
      <c r="D3" s="133"/>
      <c r="E3" s="133"/>
      <c r="F3" s="130" t="s">
        <v>9</v>
      </c>
      <c r="G3" s="130"/>
      <c r="H3" s="131" t="str">
        <f>VLOOKUP(C3,'Ref.3'!C3:D32,2,0)</f>
        <v>Sales Assistant Manager</v>
      </c>
      <c r="I3" s="131"/>
      <c r="J3" s="131"/>
      <c r="K3" s="62" t="s">
        <v>248</v>
      </c>
      <c r="L3" s="63" t="str">
        <f>VLOOKUP(C3,'Ref.3'!C3:E32,3,0)</f>
        <v>065-238-7603</v>
      </c>
      <c r="M3" s="130" t="s">
        <v>0</v>
      </c>
      <c r="N3" s="130"/>
      <c r="O3" s="64">
        <v>244010</v>
      </c>
    </row>
    <row r="4" spans="1:15" ht="30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นายมานพ เป่าไม้</v>
      </c>
      <c r="I4" s="131"/>
      <c r="J4" s="131"/>
      <c r="K4" s="62" t="s">
        <v>248</v>
      </c>
      <c r="L4" s="63" t="str">
        <f>VLOOKUP(C5,'Ref2'!B4:H31,7,0)</f>
        <v>089-495-3695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185</v>
      </c>
      <c r="D5" s="133"/>
      <c r="E5" s="133"/>
      <c r="F5" s="130" t="s">
        <v>119</v>
      </c>
      <c r="G5" s="130"/>
      <c r="H5" s="131" t="str">
        <f>VLOOKUP(C5,'Ref2'!B4:C31,2,0)</f>
        <v>LK</v>
      </c>
      <c r="I5" s="131"/>
      <c r="J5" s="131"/>
      <c r="K5" s="62" t="s">
        <v>257</v>
      </c>
      <c r="L5" s="63" t="str">
        <f>VLOOKUP(C5,'Ref2'!B4:F31,5,0)</f>
        <v>C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สุขุมวิท</v>
      </c>
      <c r="D6" s="131"/>
      <c r="E6" s="131"/>
      <c r="F6" s="130" t="s">
        <v>253</v>
      </c>
      <c r="G6" s="130"/>
      <c r="H6" s="131" t="str">
        <f>VLOOKUP(C5,'Ref2'!B4:C31,2,0)</f>
        <v>LK</v>
      </c>
      <c r="I6" s="131"/>
      <c r="J6" s="131"/>
      <c r="K6" s="62" t="s">
        <v>258</v>
      </c>
      <c r="L6" s="63" t="str">
        <f>VLOOKUP(C5,'Ref2'!B4:D31,3,0)</f>
        <v>C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236</v>
      </c>
      <c r="D7" s="174"/>
      <c r="E7" s="174"/>
      <c r="F7" s="171" t="s">
        <v>147</v>
      </c>
      <c r="G7" s="171"/>
      <c r="H7" s="143" t="s">
        <v>150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560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561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562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558</v>
      </c>
      <c r="E14" s="125"/>
      <c r="F14" s="125"/>
      <c r="G14" s="125"/>
      <c r="H14" s="73" t="s">
        <v>403</v>
      </c>
      <c r="I14" s="129" t="s">
        <v>559</v>
      </c>
      <c r="J14" s="125"/>
      <c r="K14" s="73" t="s">
        <v>404</v>
      </c>
      <c r="L14" s="74" t="s">
        <v>556</v>
      </c>
      <c r="M14" s="73" t="s">
        <v>408</v>
      </c>
      <c r="N14" s="125" t="s">
        <v>545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 t="s">
        <v>544</v>
      </c>
      <c r="J15" s="125"/>
      <c r="K15" s="73" t="s">
        <v>404</v>
      </c>
      <c r="L15" s="74" t="s">
        <v>544</v>
      </c>
      <c r="M15" s="73" t="s">
        <v>408</v>
      </c>
      <c r="N15" s="125" t="s">
        <v>545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401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 t="s">
        <v>544</v>
      </c>
      <c r="E17" s="177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557</v>
      </c>
      <c r="P17" s="31"/>
    </row>
    <row r="18" spans="1:18" ht="28.8">
      <c r="A18" s="72">
        <v>8</v>
      </c>
      <c r="B18" s="169" t="s">
        <v>340</v>
      </c>
      <c r="C18" s="169"/>
      <c r="D18" s="137" t="s">
        <v>544</v>
      </c>
      <c r="E18" s="138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548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563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>
        <v>1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>
        <v>2</v>
      </c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>
        <v>3</v>
      </c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546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E44B3901-14BE-4AEC-8291-979670AA300B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21875" defaultRowHeight="19.8"/>
  <cols>
    <col min="1" max="1" width="9.21875" style="2"/>
    <col min="2" max="2" width="19.44140625" style="2" customWidth="1"/>
    <col min="3" max="3" width="32.44140625" style="1" customWidth="1"/>
    <col min="4" max="4" width="21.21875" style="2" customWidth="1"/>
    <col min="5" max="5" width="27.44140625" style="2" customWidth="1"/>
    <col min="6" max="16384" width="9.2187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2025-07-04T08:01:13Z</dcterms:modified>
  <cp:category/>
  <cp:contentStatus/>
</cp:coreProperties>
</file>