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Centara Life Government Complex Hotel &amp; Convention Centre Chaeng Watthana\"/>
    </mc:Choice>
  </mc:AlternateContent>
  <xr:revisionPtr revIDLastSave="0" documentId="8_{7EC948B1-EE3B-4B1F-B78D-BE0A4AF61B35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<sst xmlns="http://schemas.openxmlformats.org/spreadsheetml/2006/main" count="1063" uniqueCount="562">
  <si>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</si>
  <si>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</si>
  <si>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</si>
  <si>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</si>
  <si>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</si>
  <si>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</si>
  <si>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</si>
  <si>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</si>
  <si>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</si>
  <si>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</si>
  <si>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</si>
  <si>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</si>
  <si>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</si>
  <si>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</si>
  <si>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</si>
  <si>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</si>
  <si>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</si>
  <si>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</si>
  <si>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</si>
  <si>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</si>
  <si>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</si>
  <si>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</si>
  <si>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</si>
  <si>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</si>
  <si>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</si>
  <si>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</si>
  <si>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</si>
  <si>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</si>
  <si>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</si>
  <si>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</si>
  <si>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</si>
  <si>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</si>
  <si>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</si>
  <si>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</si>
  <si>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</si>
  <si>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</si>
  <si>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</si>
  <si>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</si>
  <si>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</si>
  <si>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</si>
  <si>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</si>
  <si>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</si>
  <si>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</si>
  <si>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</si>
  <si>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</si>
  <si>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</si>
  <si>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</si>
  <si>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</si>
  <si>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</si>
  <si>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</si>
  <si>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</si>
  <si>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</si>
  <si>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</si>
  <si>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</si>
  <si>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</si>
  <si>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</si>
  <si>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</si>
  <si>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</si>
  <si>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</si>
  <si>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</si>
  <si>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</si>
  <si>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</si>
  <si>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</si>
  <si>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</si>
  <si>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</si>
  <si>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</si>
  <si>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</si>
  <si>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</si>
  <si>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</si>
  <si>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</si>
  <si>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</si>
  <si>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</si>
  <si>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</si>
  <si>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</si>
  <si>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</si>
  <si>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</si>
  <si>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</si>
  <si>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</si>
  <si>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</si>
  <si>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</si>
  <si>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</si>
  <si>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</si>
  <si>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</si>
  <si>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</si>
  <si>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</si>
  <si>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</si>
  <si>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</si>
  <si>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</si>
  <si>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</si>
  <si>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</si>
  <si>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</si>
  <si>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</si>
  <si>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</si>
  <si>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</si>
  <si>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</si>
  <si>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</si>
  <si>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</si>
  <si>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</si>
  <si>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</si>
  <si>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</si>
  <si>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</si>
  <si>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</si>
  <si>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</si>
  <si>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</si>
  <si>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</si>
  <si>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</si>
  <si>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</si>
  <si>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</si>
  <si>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</si>
  <si>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</si>
  <si>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</si>
  <si>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</si>
  <si>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</si>
  <si>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</si>
  <si>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</si>
  <si>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</si>
  <si>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</si>
  <si>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</si>
  <si>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</si>
  <si>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</si>
  <si>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</si>
  <si>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</si>
  <si>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</si>
  <si>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</si>
  <si>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</si>
  <si>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</si>
  <si>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</si>
  <si>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</si>
  <si>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</si>
  <si>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</si>
  <si>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</si>
  <si>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</si>
  <si>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</si>
  <si>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</si>
  <si>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</si>
  <si>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</si>
  <si>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</si>
  <si>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</si>
  <si>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</si>
  <si>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</si>
  <si>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</si>
  <si>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</si>
  <si>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</si>
  <si>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</si>
  <si>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</si>
  <si>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</si>
  <si>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</si>
  <si>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</si>
  <si>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</si>
  <si>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</si>
  <si>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</si>
  <si>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</si>
  <si>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</si>
  <si>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</si>
  <si>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</si>
  <si>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</si>
  <si>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</si>
  <si>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</si>
  <si>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</si>
  <si>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</si>
  <si>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</si>
  <si>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</si>
  <si>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</si>
  <si>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</si>
  <si>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</si>
  <si>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</si>
  <si>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</si>
  <si>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</si>
  <si>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</si>
  <si>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</si>
  <si>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</si>
  <si>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</si>
  <si>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</si>
  <si>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</si>
  <si>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</si>
  <si>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</si>
  <si>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</si>
  <si>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</si>
  <si>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</si>
  <si>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</si>
  <si>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</si>
  <si>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</si>
  <si>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</si>
  <si>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</si>
  <si>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</si>
  <si>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</si>
  <si>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</si>
  <si>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</si>
  <si>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</si>
  <si>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</si>
  <si>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</si>
  <si>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</si>
  <si>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</si>
  <si>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</si>
  <si>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</si>
  <si>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</si>
  <si>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</si>
  <si>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</si>
  <si>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</si>
  <si>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</si>
  <si>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</si>
  <si>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</si>
  <si>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</si>
  <si>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</si>
  <si>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</si>
  <si>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</si>
  <si>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</si>
  <si>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</si>
  <si>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</si>
  <si>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</si>
  <si>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</si>
  <si>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</si>
  <si>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</si>
  <si>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</si>
  <si>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</si>
  <si>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</si>
  <si>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</si>
  <si>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</si>
  <si>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</si>
  <si>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</si>
  <si>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</si>
  <si>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</si>
  <si>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</si>
  <si>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</si>
  <si>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</si>
  <si>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</si>
  <si>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</si>
  <si>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</si>
  <si>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</si>
  <si>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</si>
  <si>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</si>
  <si>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</si>
  <si>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</si>
  <si>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</si>
  <si>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</si>
  <si>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</si>
  <si>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</si>
  <si>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</si>
  <si>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</si>
  <si>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</si>
  <si>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</si>
  <si>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</si>
  <si>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</si>
  <si>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</si>
  <si>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</si>
  <si>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</si>
  <si>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</si>
  <si>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</si>
  <si>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</si>
  <si>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</si>
  <si>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</si>
  <si>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</si>
  <si>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</si>
  <si>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</si>
  <si>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</si>
  <si>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</si>
  <si>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</si>
  <si>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</si>
  <si>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</si>
  <si>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</si>
  <si>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</si>
  <si>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</si>
  <si>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</si>
  <si>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</si>
  <si>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</si>
  <si>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</si>
  <si>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</si>
  <si>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</si>
  <si>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</si>
  <si>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</si>
  <si>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</si>
  <si>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</si>
  <si>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</si>
  <si>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</si>
  <si>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</si>
  <si>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</si>
  <si>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</si>
  <si>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</si>
  <si>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</si>
  <si>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</si>
  <si>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</si>
  <si>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</si>
  <si>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</si>
  <si>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</si>
  <si>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</si>
  <si>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</si>
  <si>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</si>
  <si>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</si>
  <si>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</si>
  <si>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</si>
  <si>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</si>
  <si>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</si>
  <si>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</si>
  <si>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</si>
  <si>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</si>
  <si>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</si>
  <si>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</si>
  <si>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</si>
  <si>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</si>
  <si>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</si>
  <si>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</si>
  <si>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</si>
  <si>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</si>
  <si>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</si>
  <si>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</si>
  <si>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</si>
  <si>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</si>
  <si>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</si>
  <si>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</si>
  <si>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</si>
  <si>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</si>
  <si>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</si>
  <si>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</si>
  <si>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</si>
  <si>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</si>
  <si>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</si>
  <si>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</si>
  <si>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</si>
  <si>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</si>
  <si>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</si>
  <si>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</si>
  <si>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</si>
  <si>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</si>
  <si>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</si>
  <si>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</si>
  <si>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</si>
  <si>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</si>
  <si>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</si>
  <si>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</si>
  <si>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</si>
  <si>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</si>
  <si>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</si>
  <si>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</si>
  <si>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</si>
  <si>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</si>
  <si>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</si>
  <si>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</si>
  <si>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</si>
  <si>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</si>
  <si>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</si>
  <si>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</si>
  <si>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</si>
  <si>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</si>
  <si>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</si>
  <si>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</si>
  <si>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</si>
  <si>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</si>
  <si>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</si>
  <si>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</si>
  <si>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</si>
  <si>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</si>
  <si>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</si>
  <si>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</si>
  <si>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</si>
  <si>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</si>
  <si>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</si>
  <si>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</si>
  <si>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</si>
  <si>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</si>
  <si>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</si>
  <si>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</si>
  <si>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</si>
  <si>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</si>
  <si>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</si>
  <si>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</si>
  <si>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</si>
  <si>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</si>
  <si>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</si>
  <si>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</si>
  <si>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</si>
  <si>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</si>
  <si>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</si>
  <si>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</si>
  <si>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</si>
  <si>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</si>
  <si>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</si>
  <si>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</si>
  <si>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</si>
  <si>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</si>
  <si>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</si>
  <si>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</si>
  <si>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</si>
  <si>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</si>
  <si>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</si>
  <si>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</si>
  <si>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</si>
  <si>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</si>
  <si>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</si>
  <si>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</si>
  <si>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</si>
  <si>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</si>
  <si>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</si>
  <si>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</si>
  <si>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</si>
  <si>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</si>
  <si>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</si>
  <si>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</si>
  <si>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</si>
  <si>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</si>
  <si>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</si>
  <si>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</si>
  <si>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</si>
  <si>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</si>
  <si>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</si>
  <si>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</si>
  <si>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</si>
  <si>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</si>
  <si>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</si>
  <si>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</si>
  <si>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</si>
  <si>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</si>
  <si>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</si>
  <si>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</si>
  <si>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</si>
  <si>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</si>
  <si>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</si>
  <si>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</si>
  <si>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</si>
  <si>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</si>
  <si>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</si>
  <si>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</si>
  <si>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</si>
  <si>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</si>
  <si>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</si>
  <si>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</si>
  <si>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</si>
  <si>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</si>
  <si>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</si>
  <si>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</si>
  <si>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</si>
  <si>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</si>
  <si>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</si>
  <si>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</si>
  <si>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</si>
  <si>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</si>
  <si>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</si>
  <si>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</si>
  <si>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</si>
  <si>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</si>
  <si>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</si>
  <si>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</si>
  <si>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</si>
  <si>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</si>
  <si>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</si>
  <si>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</si>
  <si>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</si>
  <si>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</si>
  <si>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</si>
  <si>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</si>
  <si>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</si>
  <si>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</si>
  <si>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</si>
  <si>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</si>
  <si>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</si>
  <si>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</si>
  <si>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</si>
  <si>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</si>
  <si>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</si>
  <si>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</si>
  <si>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</si>
  <si>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</si>
  <si>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</si>
  <si>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</si>
  <si>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</si>
  <si>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</si>
  <si>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</si>
  <si>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</si>
  <si>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</si>
  <si>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</si>
  <si>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</si>
  <si>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</si>
  <si>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</si>
  <si>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</si>
  <si>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</si>
  <si>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</si>
  <si>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</si>
  <si>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</si>
  <si>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</si>
  <si>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</si>
  <si>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</si>
  <si>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</si>
  <si>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</si>
  <si>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</si>
  <si>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</si>
  <si>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</si>
  <si>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</si>
  <si>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</si>
  <si>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</si>
  <si>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</si>
  <si>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</si>
  <si>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</si>
  <si>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</si>
  <si>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</si>
  <si>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</si>
  <si>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</si>
  <si>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</si>
  <si>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</si>
  <si>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</si>
  <si>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</si>
  <si>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</si>
  <si>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</si>
  <si>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</si>
  <si>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</si>
  <si>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</si>
  <si>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</si>
  <si>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</si>
  <si>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</si>
  <si>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</si>
  <si>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</si>
  <si>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</si>
  <si>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</si>
  <si>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</si>
  <si>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</si>
  <si>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</si>
  <si>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</si>
  <si>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</si>
  <si>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</si>
  <si>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</si>
  <si>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</si>
  <si>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</si>
  <si>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</si>
  <si>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</si>
  <si>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</si>
  <si>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</si>
  <si>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</si>
  <si>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</si>
  <si>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</si>
  <si>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</si>
  <si>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</si>
  <si>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</si>
  <si>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</si>
  <si>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</si>
  <si>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</si>
  <si>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</si>
  <si>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</si>
  <si>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</si>
  <si>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</si>
  <si>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</si>
  <si>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</si>
  <si>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</si>
  <si>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</si>
  <si>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</si>
  <si>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</si>
  <si>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</si>
  <si>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</si>
  <si>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</si>
  <si>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</si>
  <si>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</si>
  <si>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</si>
  <si>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</si>
  <si>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</si>
  <si>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</si>
  <si>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</si>
  <si>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</si>
  <si>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โรงแรมเซ็นทารา ไลฟ์ เซ็นทาราศูนย์ราชการและคอนเวนชันเซ็นเตอร์ แจ้งวัฒนะ</t>
  </si>
  <si>
    <t xml:space="preserve"> The Government Complex 120 ถนน แจ้งวัฒนะ แขวงทุ่งสองห้อง เขตหลักสี่ กรุงเทพมหานคร 10210</t>
  </si>
  <si>
    <t>https://maps.app.goo.gl/AitXsdDWqdjMnBt66</t>
  </si>
  <si>
    <t xml:space="preserve">'02-143-12348155 คุณอุ้ม  </t>
  </si>
  <si>
    <t>02-143-1234 ต่อ 8151</t>
  </si>
  <si>
    <t xml:space="preserve">คุณพัชรีพร , คุณปาร์ค, </t>
  </si>
  <si>
    <t xml:space="preserve">คุณอุ้ม  </t>
  </si>
  <si>
    <t xml:space="preserve">เปิดเคสเบิกกล่อง STB Samart จำนวน 5  กล่อง พร้อมนำส่งกล่องให้ลูกค้าด้วยนะคะ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</si>
</sst>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38" fillId="0" borderId="5" xfId="2" applyFont="1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AitXsdDWqdjMnBt6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4" zoomScale="70" zoomScaleNormal="70" zoomScaleSheetLayoutView="85" workbookViewId="0">
      <selection activeCell="D16" sqref="D16:G16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267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นายวิเชียร นุชพงษ์</v>
      </c>
      <c r="I4" s="144"/>
      <c r="J4" s="144"/>
      <c r="K4" s="73" t="s">
        <v>248</v>
      </c>
      <c r="L4" s="74" t="str">
        <f>VLOOKUP(C5,'Ref2'!B4:H31,7,0)</f>
        <v>083-600-9399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214</v>
      </c>
      <c r="D5" s="146"/>
      <c r="E5" s="146"/>
      <c r="F5" s="143" t="s">
        <v>119</v>
      </c>
      <c r="G5" s="143"/>
      <c r="H5" s="144" t="str">
        <f>VLOOKUP(C5,'Ref2'!B4:C31,2,0)</f>
        <v>MT</v>
      </c>
      <c r="I5" s="144"/>
      <c r="J5" s="144"/>
      <c r="K5" s="73" t="s">
        <v>257</v>
      </c>
      <c r="L5" s="74" t="str">
        <f>VLOOKUP(C5,'Ref2'!B4:F31,5,0)</f>
        <v>I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เมืองทอง</v>
      </c>
      <c r="D6" s="144"/>
      <c r="E6" s="144"/>
      <c r="F6" s="143" t="s">
        <v>253</v>
      </c>
      <c r="G6" s="143"/>
      <c r="H6" s="144" t="str">
        <f>VLOOKUP(C5,'Ref2'!B4:C31,2,0)</f>
        <v>MT</v>
      </c>
      <c r="I6" s="144"/>
      <c r="J6" s="144"/>
      <c r="K6" s="73" t="s">
        <v>258</v>
      </c>
      <c r="L6" s="74" t="str">
        <f>VLOOKUP(C5,'Ref2'!B4:D31,3,0)</f>
        <v>I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1.8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559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 t="s">
        <v>560</v>
      </c>
      <c r="E15" s="138"/>
      <c r="F15" s="138"/>
      <c r="G15" s="138"/>
      <c r="H15" s="84" t="s">
        <v>403</v>
      </c>
      <c r="I15" s="142" t="s">
        <v>557</v>
      </c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/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/>
      <c r="F23" s="164"/>
      <c r="G23" s="101">
        <v>2</v>
      </c>
      <c r="H23" s="164"/>
      <c r="I23" s="164"/>
      <c r="J23" s="101">
        <v>3</v>
      </c>
      <c r="K23" s="164"/>
      <c r="L23" s="164"/>
      <c r="M23" s="105">
        <v>4</v>
      </c>
      <c r="N23" s="164"/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/>
      <c r="F24" s="164"/>
      <c r="G24" s="101">
        <v>2</v>
      </c>
      <c r="H24" s="164"/>
      <c r="I24" s="164"/>
      <c r="J24" s="101">
        <v>3</v>
      </c>
      <c r="K24" s="164"/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D58BE5AA-A518-46AA-86A8-067F662A856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D13" sqref="D1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2025-07-19T04:26:49Z</dcterms:modified>
  <cp:category/>
  <cp:contentStatus/>
</cp:coreProperties>
</file>