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พี่แอร์\สินทวี อพาร์ทเม้นท์ คู้บอน6\"/>
    </mc:Choice>
  </mc:AlternateContent>
  <xr:revisionPtr revIDLastSave="0" documentId="13_ncr:1_{6207EE55-D257-4E93-B302-1FBC29B551D1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<sst xmlns="http://schemas.openxmlformats.org/spreadsheetml/2006/main" count="1071" uniqueCount="562">
  <si>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</si>
  <si>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</si>
  <si>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</si>
  <si>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</si>
  <si>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</si>
  <si>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</si>
  <si>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</si>
  <si>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</si>
  <si>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</si>
  <si>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</si>
  <si>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</si>
  <si>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</si>
  <si>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</si>
  <si>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</si>
  <si>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</si>
  <si>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</si>
  <si>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</si>
  <si>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</si>
  <si>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</si>
  <si>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</si>
  <si>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</si>
  <si>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</si>
  <si>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</si>
  <si>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</si>
  <si>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</si>
  <si>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</si>
  <si>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</si>
  <si>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</si>
  <si>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</si>
  <si>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</si>
  <si>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</si>
  <si>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</si>
  <si>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</si>
  <si>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</si>
  <si>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</si>
  <si>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</si>
  <si>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</si>
  <si>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</si>
  <si>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</si>
  <si>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</si>
  <si>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</si>
  <si>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</si>
  <si>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</si>
  <si>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</si>
  <si>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</si>
  <si>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</si>
  <si>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</si>
  <si>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</si>
  <si>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</si>
  <si>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</si>
  <si>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</si>
  <si>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</si>
  <si>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</si>
  <si>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</si>
  <si>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</si>
  <si>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</si>
  <si>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</si>
  <si>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</si>
  <si>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</si>
  <si>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</si>
  <si>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</si>
  <si>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</si>
  <si>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</si>
  <si>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</si>
  <si>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</si>
  <si>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</si>
  <si>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</si>
  <si>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</si>
  <si>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</si>
  <si>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</si>
  <si>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</si>
  <si>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</si>
  <si>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</si>
  <si>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</si>
  <si>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</si>
  <si>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</si>
  <si>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</si>
  <si>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</si>
  <si>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</si>
  <si>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</si>
  <si>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</si>
  <si>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</si>
  <si>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</si>
  <si>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</si>
  <si>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</si>
  <si>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</si>
  <si>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</si>
  <si>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</si>
  <si>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</si>
  <si>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</si>
  <si>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</si>
  <si>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</si>
  <si>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</si>
  <si>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</si>
  <si>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</si>
  <si>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</si>
  <si>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</si>
  <si>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</si>
  <si>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</si>
  <si>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</si>
  <si>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</si>
  <si>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</si>
  <si>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</si>
  <si>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</si>
  <si>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</si>
  <si>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</si>
  <si>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</si>
  <si>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</si>
  <si>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</si>
  <si>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</si>
  <si>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</si>
  <si>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</si>
  <si>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</si>
  <si>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</si>
  <si>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</si>
  <si>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</si>
  <si>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</si>
  <si>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</si>
  <si>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</si>
  <si>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</si>
  <si>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</si>
  <si>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</si>
  <si>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</si>
  <si>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</si>
  <si>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</si>
  <si>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</si>
  <si>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</si>
  <si>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</si>
  <si>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</si>
  <si>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</si>
  <si>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</si>
  <si>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</si>
  <si>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</si>
  <si>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</si>
  <si>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</si>
  <si>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</si>
  <si>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</si>
  <si>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</si>
  <si>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</si>
  <si>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</si>
  <si>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</si>
  <si>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</si>
  <si>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</si>
  <si>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</si>
  <si>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</si>
  <si>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</si>
  <si>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</si>
  <si>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</si>
  <si>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</si>
  <si>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</si>
  <si>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</si>
  <si>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</si>
  <si>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</si>
  <si>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</si>
  <si>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</si>
  <si>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</si>
  <si>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</si>
  <si>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</si>
  <si>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</si>
  <si>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</si>
  <si>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</si>
  <si>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</si>
  <si>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</si>
  <si>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</si>
  <si>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</si>
  <si>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</si>
  <si>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</si>
  <si>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</si>
  <si>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</si>
  <si>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</si>
  <si>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</si>
  <si>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</si>
  <si>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</si>
  <si>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</si>
  <si>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</si>
  <si>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</si>
  <si>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</si>
  <si>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</si>
  <si>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</si>
  <si>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</si>
  <si>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</si>
  <si>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</si>
  <si>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</si>
  <si>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</si>
  <si>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</si>
  <si>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</si>
  <si>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</si>
  <si>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</si>
  <si>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</si>
  <si>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</si>
  <si>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</si>
  <si>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</si>
  <si>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</si>
  <si>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</si>
  <si>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</si>
  <si>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</si>
  <si>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</si>
  <si>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</si>
  <si>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</si>
  <si>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</si>
  <si>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</si>
  <si>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</si>
  <si>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</si>
  <si>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</si>
  <si>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</si>
  <si>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</si>
  <si>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</si>
  <si>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</si>
  <si>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</si>
  <si>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</si>
  <si>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</si>
  <si>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</si>
  <si>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</si>
  <si>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</si>
  <si>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</si>
  <si>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</si>
  <si>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</si>
  <si>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</si>
  <si>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</si>
  <si>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</si>
  <si>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</si>
  <si>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</si>
  <si>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</si>
  <si>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</si>
  <si>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</si>
  <si>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</si>
  <si>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</si>
  <si>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</si>
  <si>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</si>
  <si>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</si>
  <si>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</si>
  <si>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</si>
  <si>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</si>
  <si>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</si>
  <si>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</si>
  <si>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</si>
  <si>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</si>
  <si>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</si>
  <si>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</si>
  <si>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</si>
  <si>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</si>
  <si>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</si>
  <si>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</si>
  <si>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</si>
  <si>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</si>
  <si>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</si>
  <si>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</si>
  <si>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</si>
  <si>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</si>
  <si>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</si>
  <si>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</si>
  <si>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</si>
  <si>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</si>
  <si>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</si>
  <si>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</si>
  <si>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</si>
  <si>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</si>
  <si>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</si>
  <si>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</si>
  <si>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</si>
  <si>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</si>
  <si>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</si>
  <si>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</si>
  <si>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</si>
  <si>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</si>
  <si>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</si>
  <si>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</si>
  <si>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</si>
  <si>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</si>
  <si>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</si>
  <si>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</si>
  <si>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</si>
  <si>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</si>
  <si>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</si>
  <si>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</si>
  <si>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</si>
  <si>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</si>
  <si>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</si>
  <si>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</si>
  <si>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</si>
  <si>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</si>
  <si>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</si>
  <si>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</si>
  <si>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</si>
  <si>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</si>
  <si>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</si>
  <si>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</si>
  <si>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</si>
  <si>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</si>
  <si>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</si>
  <si>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</si>
  <si>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</si>
  <si>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</si>
  <si>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</si>
  <si>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</si>
  <si>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</si>
  <si>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</si>
  <si>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</si>
  <si>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</si>
  <si>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</si>
  <si>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</si>
  <si>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</si>
  <si>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</si>
  <si>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</si>
  <si>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</si>
  <si>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</si>
  <si>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</si>
  <si>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</si>
  <si>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</si>
  <si>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</si>
  <si>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</si>
  <si>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</si>
  <si>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</si>
  <si>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</si>
  <si>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</si>
  <si>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</si>
  <si>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</si>
  <si>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</si>
  <si>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</si>
  <si>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</si>
  <si>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</si>
  <si>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</si>
  <si>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</si>
  <si>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</si>
  <si>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</si>
  <si>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</si>
  <si>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</si>
  <si>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</si>
  <si>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</si>
  <si>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</si>
  <si>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</si>
  <si>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</si>
  <si>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</si>
  <si>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</si>
  <si>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</si>
  <si>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</si>
  <si>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</si>
  <si>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</si>
  <si>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</si>
  <si>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</si>
  <si>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</si>
  <si>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</si>
  <si>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</si>
  <si>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</si>
  <si>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</si>
  <si>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</si>
  <si>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</si>
  <si>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</si>
  <si>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</si>
  <si>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</si>
  <si>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</si>
  <si>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</si>
  <si>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</si>
  <si>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</si>
  <si>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</si>
  <si>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</si>
  <si>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</si>
  <si>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</si>
  <si>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</si>
  <si>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</si>
  <si>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</si>
  <si>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</si>
  <si>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</si>
  <si>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</si>
  <si>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</si>
  <si>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</si>
  <si>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</si>
  <si>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</si>
  <si>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</si>
  <si>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</si>
  <si>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</si>
  <si>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</si>
  <si>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</si>
  <si>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</si>
  <si>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</si>
  <si>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</si>
  <si>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</si>
  <si>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</si>
  <si>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</si>
  <si>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</si>
  <si>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</si>
  <si>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</si>
  <si>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</si>
  <si>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</si>
  <si>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</si>
  <si>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</si>
  <si>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</si>
  <si>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</si>
  <si>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</si>
  <si>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</si>
  <si>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</si>
  <si>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</si>
  <si>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</si>
  <si>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</si>
  <si>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</si>
  <si>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</si>
  <si>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</si>
  <si>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</si>
  <si>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</si>
  <si>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</si>
  <si>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</si>
  <si>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</si>
  <si>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</si>
  <si>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</si>
  <si>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</si>
  <si>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</si>
  <si>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</si>
  <si>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</si>
  <si>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</si>
  <si>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</si>
  <si>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</si>
  <si>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</si>
  <si>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</si>
  <si>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</si>
  <si>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</si>
  <si>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</si>
  <si>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</si>
  <si>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</si>
  <si>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</si>
  <si>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</si>
  <si>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</si>
  <si>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</si>
  <si>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</si>
  <si>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</si>
  <si>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</si>
  <si>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</si>
  <si>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</si>
  <si>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</si>
  <si>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</si>
  <si>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</si>
  <si>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</si>
  <si>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</si>
  <si>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</si>
  <si>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</si>
  <si>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</si>
  <si>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</si>
  <si>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</si>
  <si>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</si>
  <si>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</si>
  <si>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</si>
  <si>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</si>
  <si>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</si>
  <si>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</si>
  <si>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</si>
  <si>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</si>
  <si>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</si>
  <si>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</si>
  <si>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</si>
  <si>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</si>
  <si>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</si>
  <si>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</si>
  <si>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</si>
  <si>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</si>
  <si>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</si>
  <si>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</si>
  <si>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</si>
  <si>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</si>
  <si>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</si>
  <si>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</si>
  <si>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</si>
  <si>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</si>
  <si>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</si>
  <si>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</si>
  <si>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</si>
  <si>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</si>
  <si>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</si>
  <si>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</si>
  <si>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</si>
  <si>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</si>
  <si>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</si>
  <si>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</si>
  <si>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</si>
  <si>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</si>
  <si>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</si>
  <si>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</si>
  <si>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</si>
  <si>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</si>
  <si>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</si>
  <si>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</si>
  <si>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</si>
  <si>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</si>
  <si>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</si>
  <si>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</si>
  <si>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</si>
  <si>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</si>
  <si>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</si>
  <si>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</si>
  <si>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</si>
  <si>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</si>
  <si>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</si>
  <si>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</si>
  <si>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</si>
  <si>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</si>
  <si>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</si>
  <si>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</si>
  <si>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</si>
  <si>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</si>
  <si>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</si>
  <si>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</si>
  <si>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</si>
  <si>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</si>
  <si>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</si>
  <si>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</si>
  <si>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</si>
  <si>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</si>
  <si>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</si>
  <si>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</si>
  <si>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</si>
  <si>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</si>
  <si>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</si>
  <si>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</si>
  <si>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</si>
  <si>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</si>
  <si>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</si>
  <si>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</si>
  <si>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</si>
  <si>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</si>
  <si>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</si>
  <si>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</si>
  <si>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</si>
  <si>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</si>
  <si>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</si>
  <si>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</si>
  <si>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</si>
  <si>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</si>
  <si>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</si>
  <si>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</si>
  <si>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</si>
  <si>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</si>
  <si>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</si>
  <si>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</si>
  <si>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</si>
  <si>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</si>
  <si>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</si>
  <si>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</si>
  <si>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</si>
  <si>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</si>
  <si>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</si>
  <si>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</si>
  <si>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</si>
  <si>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</si>
  <si>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</si>
  <si>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</si>
  <si>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</si>
  <si>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</si>
  <si>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</si>
  <si>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</si>
  <si>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</si>
  <si>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</si>
  <si>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</si>
  <si>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</si>
  <si>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</si>
  <si>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</si>
  <si>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</si>
  <si>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สินทวี อพาร์ทเม้นท์ คู้บอน6</t>
  </si>
  <si>
    <t xml:space="preserve"> 9 ซอย คู้บอน 6 แขวงรามอินทรา เขตคันนายาว กรุงเทพมหานคร 10220</t>
  </si>
  <si>
    <t>https://maps.app.goo.gl/Fheio2zffaLRDvkW6</t>
  </si>
  <si>
    <t>คุณจันทนา</t>
  </si>
  <si>
    <t>086-611-7452</t>
  </si>
  <si>
    <t>เจ้าของ</t>
  </si>
  <si>
    <t xml:space="preserve">เปิดเคสสำรวจ Cable TV </t>
  </si>
  <si>
    <t>120000069609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</si>
</sst>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5" fillId="4" borderId="28" xfId="0" applyFont="1" applyFill="1" applyBorder="1" applyAlignment="1" applyProtection="1">
      <alignment horizont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24" fillId="12" borderId="28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>
      <alignment horizontal="left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4" xfId="0" applyFont="1" applyFill="1" applyBorder="1" applyAlignment="1" applyProtection="1">
      <alignment horizontal="left"/>
    </xf>
    <xf numFmtId="0" fontId="26" fillId="13" borderId="28" xfId="0" applyFont="1" applyFill="1" applyBorder="1" applyAlignment="1" applyProtection="1">
      <alignment horizontal="left"/>
    </xf>
    <xf numFmtId="0" fontId="24" fillId="0" borderId="6" xfId="0" applyFont="1" applyFill="1" applyBorder="1" applyAlignment="1" applyProtection="1">
      <alignment horizontal="center"/>
      <protection locked="0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24" fillId="12" borderId="1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right"/>
    </xf>
    <xf numFmtId="0" fontId="24" fillId="12" borderId="45" xfId="0" applyFont="1" applyFill="1" applyBorder="1" applyAlignment="1" applyProtection="1">
      <alignment horizontal="right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2" borderId="13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4" borderId="13" xfId="0" quotePrefix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863601</xdr:colOff>
      <xdr:row>3</xdr:row>
      <xdr:rowOff>110066</xdr:rowOff>
    </xdr:from>
    <xdr:to>
      <xdr:col>13</xdr:col>
      <xdr:colOff>555193</xdr:colOff>
      <xdr:row>26</xdr:row>
      <xdr:rowOff>175632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F9490D-4C41-4F2A-AFF4-6BD92F07B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4801" y="973666"/>
          <a:ext cx="10410392" cy="7025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Fheio2zffaLRDvkW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521</v>
      </c>
      <c r="Q3" s="120" t="s">
        <v>481</v>
      </c>
      <c r="R3" s="121" t="s">
        <v>271</v>
      </c>
      <c r="S3" s="122" t="s">
        <v>317</v>
      </c>
      <c r="T3" s="123" t="s">
        <v>318</v>
      </c>
      <c r="U3" s="124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522</v>
      </c>
      <c r="Q4" s="120" t="s">
        <v>485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523</v>
      </c>
      <c r="Q5" s="120" t="s">
        <v>547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19" t="s">
        <v>131</v>
      </c>
      <c r="P6" s="119" t="s">
        <v>449</v>
      </c>
      <c r="Q6" s="128" t="s">
        <v>453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486</v>
      </c>
      <c r="P7" s="119" t="s">
        <v>449</v>
      </c>
      <c r="Q7" s="120" t="s">
        <v>454</v>
      </c>
      <c r="R7" s="125" t="s">
        <v>491</v>
      </c>
      <c r="S7" s="123"/>
      <c r="T7" s="125" t="s">
        <v>492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8" t="s">
        <v>519</v>
      </c>
      <c r="P8" s="119" t="s">
        <v>306</v>
      </c>
      <c r="Q8" s="120" t="s">
        <v>525</v>
      </c>
      <c r="R8" s="121" t="s">
        <v>520</v>
      </c>
      <c r="S8" s="122" t="s">
        <v>526</v>
      </c>
      <c r="T8" s="123" t="s">
        <v>530</v>
      </c>
      <c r="U8" s="124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19" t="s">
        <v>415</v>
      </c>
      <c r="P9" s="119" t="s">
        <v>306</v>
      </c>
      <c r="Q9" s="129" t="s">
        <v>546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8" t="s">
        <v>133</v>
      </c>
      <c r="P10" s="119" t="s">
        <v>527</v>
      </c>
      <c r="Q10" s="120" t="s">
        <v>455</v>
      </c>
      <c r="R10" s="121" t="s">
        <v>272</v>
      </c>
      <c r="S10" s="122" t="s">
        <v>493</v>
      </c>
      <c r="T10" s="132" t="s">
        <v>494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3" t="s">
        <v>135</v>
      </c>
      <c r="P11" s="119" t="s">
        <v>523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19" t="s">
        <v>487</v>
      </c>
      <c r="P12" s="119" t="s">
        <v>306</v>
      </c>
      <c r="Q12" s="120" t="s">
        <v>456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421</v>
      </c>
      <c r="P13" s="119" t="s">
        <v>306</v>
      </c>
      <c r="Q13" s="120" t="s">
        <v>457</v>
      </c>
      <c r="R13" s="121" t="s">
        <v>495</v>
      </c>
      <c r="S13" s="122"/>
      <c r="T13" s="125" t="s">
        <v>496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19" t="s">
        <v>443</v>
      </c>
      <c r="P14" s="119" t="s">
        <v>306</v>
      </c>
      <c r="Q14" s="120" t="s">
        <v>458</v>
      </c>
      <c r="R14" s="121" t="s">
        <v>497</v>
      </c>
      <c r="S14" s="123" t="s">
        <v>450</v>
      </c>
      <c r="T14" s="125" t="s">
        <v>451</v>
      </c>
      <c r="U14" s="124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3" t="s">
        <v>488</v>
      </c>
      <c r="P15" s="119" t="s">
        <v>306</v>
      </c>
      <c r="Q15" s="120" t="s">
        <v>459</v>
      </c>
      <c r="R15" s="121" t="s">
        <v>498</v>
      </c>
      <c r="S15" s="123"/>
      <c r="T15" s="125" t="s">
        <v>452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19" t="s">
        <v>137</v>
      </c>
      <c r="P16" s="119" t="s">
        <v>528</v>
      </c>
      <c r="Q16" s="120" t="s">
        <v>460</v>
      </c>
      <c r="R16" s="121" t="s">
        <v>276</v>
      </c>
      <c r="S16" s="123" t="s">
        <v>324</v>
      </c>
      <c r="T16" s="123" t="s">
        <v>138</v>
      </c>
      <c r="U16" s="124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6" t="s">
        <v>139</v>
      </c>
      <c r="P17" s="119" t="s">
        <v>529</v>
      </c>
      <c r="Q17" s="120" t="s">
        <v>461</v>
      </c>
      <c r="R17" s="121" t="s">
        <v>277</v>
      </c>
      <c r="S17" s="123" t="s">
        <v>325</v>
      </c>
      <c r="T17" s="123" t="s">
        <v>302</v>
      </c>
      <c r="U17" s="124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465</v>
      </c>
      <c r="P18" s="119" t="s">
        <v>306</v>
      </c>
      <c r="Q18" s="120" t="s">
        <v>466</v>
      </c>
      <c r="R18" s="121" t="s">
        <v>467</v>
      </c>
      <c r="S18" s="122" t="s">
        <v>499</v>
      </c>
      <c r="T18" s="123" t="s">
        <v>500</v>
      </c>
      <c r="U18" s="124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462</v>
      </c>
      <c r="R19" s="122" t="s">
        <v>278</v>
      </c>
      <c r="S19" s="122" t="s">
        <v>326</v>
      </c>
      <c r="T19" s="123" t="s">
        <v>141</v>
      </c>
      <c r="U19" s="124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501</v>
      </c>
      <c r="Q20" s="120" t="s">
        <v>502</v>
      </c>
      <c r="R20" s="122" t="s">
        <v>282</v>
      </c>
      <c r="S20" s="122" t="s">
        <v>332</v>
      </c>
      <c r="T20" s="123" t="s">
        <v>333</v>
      </c>
      <c r="U20" s="124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501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489</v>
      </c>
      <c r="P22" s="119" t="s">
        <v>503</v>
      </c>
      <c r="Q22" s="120" t="s">
        <v>504</v>
      </c>
      <c r="R22" s="123" t="s">
        <v>279</v>
      </c>
      <c r="S22" s="123" t="s">
        <v>327</v>
      </c>
      <c r="T22" s="123" t="s">
        <v>505</v>
      </c>
      <c r="U22" s="124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8" t="s">
        <v>490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19" t="s">
        <v>412</v>
      </c>
      <c r="P24" s="119" t="s">
        <v>531</v>
      </c>
      <c r="Q24" s="124" t="s">
        <v>463</v>
      </c>
      <c r="R24" s="122" t="s">
        <v>413</v>
      </c>
      <c r="S24" s="134" t="s">
        <v>414</v>
      </c>
      <c r="T24" s="131" t="s">
        <v>464</v>
      </c>
      <c r="U24" s="124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19" t="s">
        <v>303</v>
      </c>
      <c r="P25" s="119" t="s">
        <v>506</v>
      </c>
      <c r="Q25" s="128" t="s">
        <v>304</v>
      </c>
      <c r="R25" s="125" t="s">
        <v>305</v>
      </c>
      <c r="S25" s="123"/>
      <c r="T25" s="123"/>
      <c r="U25" s="124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521</v>
      </c>
      <c r="E3" s="120" t="s">
        <v>481</v>
      </c>
      <c r="F3" s="121" t="s">
        <v>271</v>
      </c>
      <c r="G3" s="122" t="s">
        <v>317</v>
      </c>
      <c r="H3" s="123" t="s">
        <v>318</v>
      </c>
      <c r="I3" s="124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522</v>
      </c>
      <c r="E4" s="120" t="s">
        <v>485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523</v>
      </c>
      <c r="E5" s="120" t="s">
        <v>547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449</v>
      </c>
      <c r="E6" s="128" t="s">
        <v>453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486</v>
      </c>
      <c r="D7" s="119" t="s">
        <v>449</v>
      </c>
      <c r="E7" s="120" t="s">
        <v>454</v>
      </c>
      <c r="F7" s="125" t="s">
        <v>491</v>
      </c>
      <c r="G7" s="123"/>
      <c r="H7" s="125" t="s">
        <v>492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519</v>
      </c>
      <c r="D8" s="119" t="s">
        <v>306</v>
      </c>
      <c r="E8" s="120" t="s">
        <v>525</v>
      </c>
      <c r="F8" s="121" t="s">
        <v>520</v>
      </c>
      <c r="G8" s="122" t="s">
        <v>526</v>
      </c>
      <c r="H8" s="123" t="s">
        <v>530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546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8" t="s">
        <v>133</v>
      </c>
      <c r="D10" s="119" t="s">
        <v>527</v>
      </c>
      <c r="E10" s="120" t="s">
        <v>455</v>
      </c>
      <c r="F10" s="121" t="s">
        <v>272</v>
      </c>
      <c r="G10" s="122" t="s">
        <v>493</v>
      </c>
      <c r="H10" s="132" t="s">
        <v>494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523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487</v>
      </c>
      <c r="D12" s="119" t="s">
        <v>306</v>
      </c>
      <c r="E12" s="120" t="s">
        <v>456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421</v>
      </c>
      <c r="D13" s="119" t="s">
        <v>306</v>
      </c>
      <c r="E13" s="120" t="s">
        <v>457</v>
      </c>
      <c r="F13" s="121" t="s">
        <v>495</v>
      </c>
      <c r="G13" s="122"/>
      <c r="H13" s="125" t="s">
        <v>496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443</v>
      </c>
      <c r="D14" s="119" t="s">
        <v>306</v>
      </c>
      <c r="E14" s="120" t="s">
        <v>458</v>
      </c>
      <c r="F14" s="121" t="s">
        <v>497</v>
      </c>
      <c r="G14" s="123" t="s">
        <v>450</v>
      </c>
      <c r="H14" s="125" t="s">
        <v>451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488</v>
      </c>
      <c r="D15" s="119" t="s">
        <v>306</v>
      </c>
      <c r="E15" s="120" t="s">
        <v>459</v>
      </c>
      <c r="F15" s="121" t="s">
        <v>498</v>
      </c>
      <c r="G15" s="123"/>
      <c r="H15" s="125" t="s">
        <v>452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528</v>
      </c>
      <c r="E16" s="120" t="s">
        <v>460</v>
      </c>
      <c r="F16" s="121" t="s">
        <v>276</v>
      </c>
      <c r="G16" s="123" t="s">
        <v>324</v>
      </c>
      <c r="H16" s="123" t="s">
        <v>138</v>
      </c>
      <c r="I16" s="124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529</v>
      </c>
      <c r="E17" s="120" t="s">
        <v>461</v>
      </c>
      <c r="F17" s="121" t="s">
        <v>277</v>
      </c>
      <c r="G17" s="123" t="s">
        <v>325</v>
      </c>
      <c r="H17" s="123" t="s">
        <v>302</v>
      </c>
      <c r="I17" s="124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465</v>
      </c>
      <c r="D18" s="119" t="s">
        <v>306</v>
      </c>
      <c r="E18" s="120" t="s">
        <v>466</v>
      </c>
      <c r="F18" s="121" t="s">
        <v>467</v>
      </c>
      <c r="G18" s="122" t="s">
        <v>499</v>
      </c>
      <c r="H18" s="123" t="s">
        <v>500</v>
      </c>
      <c r="I18" s="124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462</v>
      </c>
      <c r="F19" s="122" t="s">
        <v>278</v>
      </c>
      <c r="G19" s="122" t="s">
        <v>326</v>
      </c>
      <c r="H19" s="123" t="s">
        <v>141</v>
      </c>
      <c r="I19" s="124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501</v>
      </c>
      <c r="E20" s="120" t="s">
        <v>502</v>
      </c>
      <c r="F20" s="122" t="s">
        <v>282</v>
      </c>
      <c r="G20" s="122" t="s">
        <v>332</v>
      </c>
      <c r="H20" s="123" t="s">
        <v>333</v>
      </c>
      <c r="I20" s="124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501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489</v>
      </c>
      <c r="D22" s="119" t="s">
        <v>503</v>
      </c>
      <c r="E22" s="120" t="s">
        <v>504</v>
      </c>
      <c r="F22" s="123" t="s">
        <v>279</v>
      </c>
      <c r="G22" s="123" t="s">
        <v>327</v>
      </c>
      <c r="H22" s="123" t="s">
        <v>505</v>
      </c>
      <c r="I22" s="124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490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531</v>
      </c>
      <c r="E24" s="124" t="s">
        <v>463</v>
      </c>
      <c r="F24" s="122" t="s">
        <v>413</v>
      </c>
      <c r="G24" s="134" t="s">
        <v>414</v>
      </c>
      <c r="H24" s="131" t="s">
        <v>464</v>
      </c>
      <c r="I24" s="124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506</v>
      </c>
      <c r="E25" s="128" t="s">
        <v>304</v>
      </c>
      <c r="F25" s="125" t="s">
        <v>305</v>
      </c>
      <c r="G25" s="123"/>
      <c r="H25" s="123"/>
      <c r="I25" s="124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" zoomScale="70" zoomScaleNormal="70" zoomScaleSheetLayoutView="85" workbookViewId="0">
      <selection activeCell="C3" sqref="C3:E3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7"/>
      <c r="B1" s="138"/>
      <c r="C1" s="138"/>
      <c r="D1" s="138"/>
      <c r="E1" s="138"/>
      <c r="F1" s="136" t="s">
        <v>259</v>
      </c>
      <c r="G1" s="136"/>
      <c r="H1" s="136"/>
      <c r="I1" s="136"/>
      <c r="J1" s="136"/>
      <c r="K1" s="138"/>
      <c r="L1" s="138"/>
      <c r="M1" s="138"/>
      <c r="N1" s="138"/>
      <c r="O1" s="139"/>
    </row>
    <row r="2" spans="1:15" ht="30">
      <c r="A2" s="181" t="s">
        <v>121</v>
      </c>
      <c r="B2" s="182"/>
      <c r="C2" s="154" t="s">
        <v>5</v>
      </c>
      <c r="D2" s="154"/>
      <c r="E2" s="154"/>
      <c r="F2" s="182" t="s">
        <v>146</v>
      </c>
      <c r="G2" s="182"/>
      <c r="H2" s="154" t="s">
        <v>18</v>
      </c>
      <c r="I2" s="154"/>
      <c r="J2" s="154"/>
      <c r="K2" s="154"/>
      <c r="L2" s="154"/>
      <c r="M2" s="182" t="s">
        <v>249</v>
      </c>
      <c r="N2" s="182"/>
      <c r="O2" s="220" t="s">
        <v>561</v>
      </c>
    </row>
    <row r="3" spans="1:15" ht="30">
      <c r="A3" s="181" t="s">
        <v>256</v>
      </c>
      <c r="B3" s="182"/>
      <c r="C3" s="154" t="s">
        <v>133</v>
      </c>
      <c r="D3" s="154"/>
      <c r="E3" s="154"/>
      <c r="F3" s="182" t="s">
        <v>9</v>
      </c>
      <c r="G3" s="182"/>
      <c r="H3" s="155" t="str">
        <f>VLOOKUP(C3,'Ref.3'!C3:D32,2,0)</f>
        <v>Business to Business Sales Manager</v>
      </c>
      <c r="I3" s="155"/>
      <c r="J3" s="155"/>
      <c r="K3" s="72" t="s">
        <v>248</v>
      </c>
      <c r="L3" s="73" t="str">
        <f>VLOOKUP(C3,'Ref.3'!C3:E32,3,0)</f>
        <v>065-930-1212</v>
      </c>
      <c r="M3" s="182" t="s">
        <v>0</v>
      </c>
      <c r="N3" s="182"/>
      <c r="O3" s="74">
        <v>45785</v>
      </c>
    </row>
    <row r="4" spans="1:15" ht="30">
      <c r="A4" s="181" t="s">
        <v>250</v>
      </c>
      <c r="B4" s="182"/>
      <c r="C4" s="154" t="s">
        <v>12</v>
      </c>
      <c r="D4" s="154"/>
      <c r="E4" s="154"/>
      <c r="F4" s="182" t="s">
        <v>252</v>
      </c>
      <c r="G4" s="182"/>
      <c r="H4" s="155" t="str">
        <f>VLOOKUP(C5,'Ref2'!B4:G31,6,0)</f>
        <v>นายถาวร ชนะวงษ์</v>
      </c>
      <c r="I4" s="155"/>
      <c r="J4" s="155"/>
      <c r="K4" s="72" t="s">
        <v>248</v>
      </c>
      <c r="L4" s="73" t="str">
        <f>VLOOKUP(C5,'Ref2'!B4:H31,7,0)</f>
        <v>089-259-9551</v>
      </c>
      <c r="M4" s="155" t="s">
        <v>553</v>
      </c>
      <c r="N4" s="155"/>
      <c r="O4" s="213"/>
    </row>
    <row r="5" spans="1:15" ht="30">
      <c r="A5" s="75"/>
      <c r="B5" s="72" t="s">
        <v>117</v>
      </c>
      <c r="C5" s="154" t="s">
        <v>225</v>
      </c>
      <c r="D5" s="154"/>
      <c r="E5" s="154"/>
      <c r="F5" s="182" t="s">
        <v>119</v>
      </c>
      <c r="G5" s="182"/>
      <c r="H5" s="155" t="str">
        <f>VLOOKUP(C5,'Ref2'!B4:C31,2,0)</f>
        <v>RI</v>
      </c>
      <c r="I5" s="155"/>
      <c r="J5" s="155"/>
      <c r="K5" s="72" t="s">
        <v>257</v>
      </c>
      <c r="L5" s="73" t="str">
        <f>VLOOKUP(C5,'Ref2'!B4:F31,5,0)</f>
        <v>J</v>
      </c>
      <c r="M5" s="154" t="s">
        <v>143</v>
      </c>
      <c r="N5" s="154"/>
      <c r="O5" s="214"/>
    </row>
    <row r="6" spans="1:15" ht="28.8">
      <c r="A6" s="181" t="s">
        <v>123</v>
      </c>
      <c r="B6" s="182"/>
      <c r="C6" s="155" t="str">
        <f>$C$5</f>
        <v>รามอินทรา</v>
      </c>
      <c r="D6" s="155"/>
      <c r="E6" s="155"/>
      <c r="F6" s="182" t="s">
        <v>253</v>
      </c>
      <c r="G6" s="182"/>
      <c r="H6" s="155" t="str">
        <f>VLOOKUP(C5,'Ref2'!B4:C31,2,0)</f>
        <v>RI</v>
      </c>
      <c r="I6" s="155"/>
      <c r="J6" s="155"/>
      <c r="K6" s="72" t="s">
        <v>258</v>
      </c>
      <c r="L6" s="73" t="str">
        <f>VLOOKUP(C5,'Ref2'!B4:D31,3,0)</f>
        <v>J</v>
      </c>
      <c r="M6" s="215" t="str">
        <f>VLOOKUP(M5,'Ref2'!O20:P24,2,0)</f>
        <v>Sales Co-ordinator manager</v>
      </c>
      <c r="N6" s="215"/>
      <c r="O6" s="216"/>
    </row>
    <row r="7" spans="1:15" ht="30.6" thickBot="1">
      <c r="A7" s="183" t="s">
        <v>255</v>
      </c>
      <c r="B7" s="171"/>
      <c r="C7" s="159" t="s">
        <v>236</v>
      </c>
      <c r="D7" s="159"/>
      <c r="E7" s="159"/>
      <c r="F7" s="171" t="s">
        <v>147</v>
      </c>
      <c r="G7" s="171"/>
      <c r="H7" s="209" t="s">
        <v>150</v>
      </c>
      <c r="I7" s="209"/>
      <c r="J7" s="209"/>
      <c r="K7" s="76" t="s">
        <v>283</v>
      </c>
      <c r="L7" s="159"/>
      <c r="M7" s="159"/>
      <c r="N7" s="159"/>
      <c r="O7" s="160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4" t="s">
        <v>3</v>
      </c>
      <c r="C10" s="184"/>
      <c r="D10" s="151" t="s">
        <v>4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26.25" customHeight="1">
      <c r="A11" s="81">
        <v>1</v>
      </c>
      <c r="B11" s="169" t="s">
        <v>8</v>
      </c>
      <c r="C11" s="170"/>
      <c r="D11" s="163" t="s">
        <v>554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3.75" customHeight="1">
      <c r="A12" s="82">
        <v>2</v>
      </c>
      <c r="B12" s="161" t="s">
        <v>251</v>
      </c>
      <c r="C12" s="162"/>
      <c r="D12" s="156" t="s">
        <v>555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1.5" customHeight="1">
      <c r="A13" s="82">
        <v>3</v>
      </c>
      <c r="B13" s="161" t="s">
        <v>94</v>
      </c>
      <c r="C13" s="162"/>
      <c r="D13" s="166" t="s">
        <v>556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8"/>
    </row>
    <row r="14" spans="1:15" ht="33" customHeight="1">
      <c r="A14" s="82">
        <v>4</v>
      </c>
      <c r="B14" s="161" t="s">
        <v>405</v>
      </c>
      <c r="C14" s="162"/>
      <c r="D14" s="187" t="s">
        <v>557</v>
      </c>
      <c r="E14" s="157"/>
      <c r="F14" s="157"/>
      <c r="G14" s="157"/>
      <c r="H14" s="83" t="s">
        <v>403</v>
      </c>
      <c r="I14" s="219" t="s">
        <v>558</v>
      </c>
      <c r="J14" s="157"/>
      <c r="K14" s="83" t="s">
        <v>404</v>
      </c>
      <c r="L14" s="84" t="s">
        <v>559</v>
      </c>
      <c r="M14" s="83" t="s">
        <v>408</v>
      </c>
      <c r="N14" s="157"/>
      <c r="O14" s="158"/>
    </row>
    <row r="15" spans="1:15" ht="28.8">
      <c r="A15" s="82">
        <v>5</v>
      </c>
      <c r="B15" s="161" t="s">
        <v>406</v>
      </c>
      <c r="C15" s="162"/>
      <c r="D15" s="187"/>
      <c r="E15" s="157"/>
      <c r="F15" s="157"/>
      <c r="G15" s="157"/>
      <c r="H15" s="83" t="s">
        <v>403</v>
      </c>
      <c r="I15" s="219"/>
      <c r="J15" s="157"/>
      <c r="K15" s="83" t="s">
        <v>404</v>
      </c>
      <c r="L15" s="117"/>
      <c r="M15" s="83" t="s">
        <v>408</v>
      </c>
      <c r="N15" s="157"/>
      <c r="O15" s="158"/>
    </row>
    <row r="16" spans="1:15" ht="28.8">
      <c r="A16" s="82">
        <v>6</v>
      </c>
      <c r="B16" s="175" t="s">
        <v>114</v>
      </c>
      <c r="C16" s="175"/>
      <c r="D16" s="210" t="s">
        <v>401</v>
      </c>
      <c r="E16" s="211"/>
      <c r="F16" s="211"/>
      <c r="G16" s="211"/>
      <c r="H16" s="85" t="s">
        <v>410</v>
      </c>
      <c r="I16" s="212"/>
      <c r="J16" s="204"/>
      <c r="K16" s="85" t="s">
        <v>517</v>
      </c>
      <c r="L16" s="86"/>
      <c r="M16" s="85" t="s">
        <v>411</v>
      </c>
      <c r="N16" s="217"/>
      <c r="O16" s="218"/>
    </row>
    <row r="17" spans="1:18" ht="28.8">
      <c r="A17" s="82">
        <v>7</v>
      </c>
      <c r="B17" s="175" t="s">
        <v>409</v>
      </c>
      <c r="C17" s="175"/>
      <c r="D17" s="185">
        <v>1</v>
      </c>
      <c r="E17" s="186"/>
      <c r="F17" s="87" t="s">
        <v>510</v>
      </c>
      <c r="G17" s="87"/>
      <c r="H17" s="89"/>
      <c r="I17" s="87" t="s">
        <v>511</v>
      </c>
      <c r="J17" s="88"/>
      <c r="K17" s="89"/>
      <c r="L17" s="87" t="s">
        <v>512</v>
      </c>
      <c r="M17" s="87"/>
      <c r="N17" s="90">
        <v>65</v>
      </c>
      <c r="O17" s="91" t="s">
        <v>254</v>
      </c>
      <c r="P17" s="40"/>
    </row>
    <row r="18" spans="1:18" ht="28.8">
      <c r="A18" s="82">
        <v>8</v>
      </c>
      <c r="B18" s="175" t="s">
        <v>340</v>
      </c>
      <c r="C18" s="175"/>
      <c r="D18" s="203"/>
      <c r="E18" s="204"/>
      <c r="F18" s="87" t="s">
        <v>510</v>
      </c>
      <c r="G18" s="87"/>
      <c r="H18" s="90"/>
      <c r="I18" s="87" t="s">
        <v>511</v>
      </c>
      <c r="J18" s="87"/>
      <c r="K18" s="90"/>
      <c r="L18" s="87" t="s">
        <v>512</v>
      </c>
      <c r="M18" s="87"/>
      <c r="N18" s="89"/>
      <c r="O18" s="91" t="s">
        <v>254</v>
      </c>
      <c r="P18" s="40"/>
    </row>
    <row r="19" spans="1:18" ht="28.8">
      <c r="A19" s="82">
        <v>9</v>
      </c>
      <c r="B19" s="175" t="s">
        <v>11</v>
      </c>
      <c r="C19" s="175"/>
      <c r="D19" s="147"/>
      <c r="E19" s="148"/>
      <c r="F19" s="177"/>
      <c r="G19" s="177"/>
      <c r="H19" s="177"/>
      <c r="I19" s="179" t="s">
        <v>513</v>
      </c>
      <c r="J19" s="180"/>
      <c r="K19" s="92"/>
      <c r="L19" s="140"/>
      <c r="M19" s="140"/>
      <c r="N19" s="140"/>
      <c r="O19" s="93" t="s">
        <v>514</v>
      </c>
    </row>
    <row r="20" spans="1:18" ht="29.4" thickBot="1">
      <c r="A20" s="94">
        <v>10</v>
      </c>
      <c r="B20" s="176" t="s">
        <v>509</v>
      </c>
      <c r="C20" s="176"/>
      <c r="D20" s="206" t="s">
        <v>545</v>
      </c>
      <c r="E20" s="207"/>
      <c r="F20" s="205"/>
      <c r="G20" s="205"/>
      <c r="H20" s="95" t="s">
        <v>284</v>
      </c>
      <c r="I20" s="208"/>
      <c r="J20" s="208"/>
      <c r="K20" s="96" t="s">
        <v>285</v>
      </c>
      <c r="L20" s="178"/>
      <c r="M20" s="178"/>
      <c r="N20" s="95" t="s">
        <v>286</v>
      </c>
      <c r="O20" s="97"/>
      <c r="R20" s="41"/>
    </row>
    <row r="21" spans="1:18" ht="28.8">
      <c r="A21" s="196">
        <v>11</v>
      </c>
      <c r="B21" s="173" t="s">
        <v>369</v>
      </c>
      <c r="C21" s="173"/>
      <c r="D21" s="199" t="s">
        <v>363</v>
      </c>
      <c r="E21" s="199"/>
      <c r="F21" s="143" t="s">
        <v>407</v>
      </c>
      <c r="G21" s="143"/>
      <c r="H21" s="98" t="s">
        <v>373</v>
      </c>
      <c r="I21" s="143"/>
      <c r="J21" s="143"/>
      <c r="K21" s="98" t="s">
        <v>364</v>
      </c>
      <c r="L21" s="143"/>
      <c r="M21" s="143"/>
      <c r="N21" s="98" t="s">
        <v>366</v>
      </c>
      <c r="O21" s="99"/>
    </row>
    <row r="22" spans="1:18" ht="28.8">
      <c r="A22" s="197"/>
      <c r="B22" s="174"/>
      <c r="C22" s="174"/>
      <c r="D22" s="199" t="s">
        <v>390</v>
      </c>
      <c r="E22" s="199"/>
      <c r="F22" s="177"/>
      <c r="G22" s="177"/>
      <c r="H22" s="100" t="s">
        <v>391</v>
      </c>
      <c r="I22" s="198"/>
      <c r="J22" s="19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367</v>
      </c>
      <c r="C23" s="172"/>
      <c r="D23" s="100">
        <v>1</v>
      </c>
      <c r="E23" s="143" t="s">
        <v>397</v>
      </c>
      <c r="F23" s="143"/>
      <c r="G23" s="100">
        <v>2</v>
      </c>
      <c r="H23" s="143" t="s">
        <v>398</v>
      </c>
      <c r="I23" s="143"/>
      <c r="J23" s="100">
        <v>3</v>
      </c>
      <c r="K23" s="143" t="s">
        <v>400</v>
      </c>
      <c r="L23" s="143"/>
      <c r="M23" s="104">
        <v>4</v>
      </c>
      <c r="N23" s="143" t="s">
        <v>399</v>
      </c>
      <c r="O23" s="144"/>
    </row>
    <row r="24" spans="1:18" ht="28.8">
      <c r="A24" s="103">
        <v>13</v>
      </c>
      <c r="B24" s="105" t="s">
        <v>365</v>
      </c>
      <c r="C24" s="105"/>
      <c r="D24" s="100">
        <v>1</v>
      </c>
      <c r="E24" s="143" t="s">
        <v>394</v>
      </c>
      <c r="F24" s="143"/>
      <c r="G24" s="100">
        <v>2</v>
      </c>
      <c r="H24" s="143" t="s">
        <v>395</v>
      </c>
      <c r="I24" s="143"/>
      <c r="J24" s="100">
        <v>3</v>
      </c>
      <c r="K24" s="143" t="s">
        <v>396</v>
      </c>
      <c r="L24" s="143"/>
      <c r="M24" s="104">
        <v>4</v>
      </c>
      <c r="N24" s="143"/>
      <c r="O24" s="144"/>
    </row>
    <row r="25" spans="1:18" ht="28.8">
      <c r="A25" s="103">
        <v>14</v>
      </c>
      <c r="B25" s="105" t="s">
        <v>368</v>
      </c>
      <c r="C25" s="105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1:18" ht="28.8">
      <c r="A26" s="103">
        <v>15</v>
      </c>
      <c r="B26" s="172" t="s">
        <v>372</v>
      </c>
      <c r="C26" s="172"/>
      <c r="D26" s="200" t="s">
        <v>370</v>
      </c>
      <c r="E26" s="201"/>
      <c r="F26" s="177"/>
      <c r="G26" s="177"/>
      <c r="H26" s="177"/>
      <c r="I26" s="177"/>
      <c r="J26" s="201" t="s">
        <v>371</v>
      </c>
      <c r="K26" s="201"/>
      <c r="L26" s="177"/>
      <c r="M26" s="177"/>
      <c r="N26" s="177"/>
      <c r="O26" s="202"/>
    </row>
    <row r="27" spans="1:18" ht="28.8">
      <c r="A27" s="103">
        <v>16</v>
      </c>
      <c r="B27" s="172" t="s">
        <v>99</v>
      </c>
      <c r="C27" s="172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</row>
    <row r="28" spans="1:18" ht="30">
      <c r="A28" s="188">
        <v>17</v>
      </c>
      <c r="B28" s="190" t="s">
        <v>96</v>
      </c>
      <c r="C28" s="191"/>
      <c r="D28" s="106" t="s">
        <v>310</v>
      </c>
      <c r="E28" s="149" t="s">
        <v>560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50"/>
    </row>
    <row r="29" spans="1:18" ht="30">
      <c r="A29" s="188"/>
      <c r="B29" s="192"/>
      <c r="C29" s="193"/>
      <c r="D29" s="106" t="s">
        <v>311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50"/>
    </row>
    <row r="30" spans="1:18" ht="30">
      <c r="A30" s="188"/>
      <c r="B30" s="192"/>
      <c r="C30" s="193"/>
      <c r="D30" s="106" t="s">
        <v>312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1:18" ht="30">
      <c r="A31" s="188"/>
      <c r="B31" s="192"/>
      <c r="C31" s="193"/>
      <c r="D31" s="106" t="s">
        <v>313</v>
      </c>
      <c r="E31" s="149" t="s">
        <v>120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50"/>
    </row>
    <row r="32" spans="1:18" ht="30.6" thickBot="1">
      <c r="A32" s="189"/>
      <c r="B32" s="194"/>
      <c r="C32" s="195"/>
      <c r="D32" s="107" t="s">
        <v>543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91E3542F-A5A5-47DB-9EA3-0B5B2165A23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3" zoomScale="90" zoomScaleNormal="90" workbookViewId="0">
      <selection activeCell="C8" sqref="C8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2025-08-05T07:06:19Z</dcterms:modified>
  <cp:category/>
  <cp:contentStatus/>
</cp:coreProperties>
</file>