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5\20250502\"/>
    </mc:Choice>
  </mc:AlternateContent>
  <xr:revisionPtr revIDLastSave="0" documentId="8_{9F698DD0-5E83-4923-88FE-BCF8E37DE5BC}" xr6:coauthVersionLast="43" xr6:coauthVersionMax="43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" i="1" l="1"/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<sst xmlns="http://schemas.openxmlformats.org/spreadsheetml/2006/main" count="1059" uniqueCount="591">
  <si>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</si>
  <si>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</si>
  <si>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</si>
  <si>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</si>
  <si>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</si>
  <si>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</si>
  <si>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</si>
  <si>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</si>
  <si>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</si>
  <si>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</si>
  <si>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</si>
  <si>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</si>
  <si>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</si>
  <si>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</si>
  <si>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</si>
  <si>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</si>
  <si>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</si>
  <si>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</si>
  <si>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</si>
  <si>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</si>
  <si>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</si>
  <si>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</si>
  <si>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</si>
  <si>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</si>
  <si>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</si>
  <si>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</si>
  <si>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</si>
  <si>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</si>
  <si>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</si>
  <si>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</si>
  <si>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</si>
  <si>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</si>
  <si>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</si>
  <si>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</si>
  <si>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</si>
  <si>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</si>
  <si>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</si>
  <si>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</si>
  <si>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</si>
  <si>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</si>
  <si>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</si>
  <si>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</si>
  <si>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</si>
  <si>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</si>
  <si>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</si>
  <si>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</si>
  <si>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</si>
  <si>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</si>
  <si>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</si>
  <si>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</si>
  <si>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</si>
  <si>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</si>
  <si>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</si>
  <si>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</si>
  <si>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</si>
  <si>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</si>
  <si>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</si>
  <si>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</si>
  <si>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</si>
  <si>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</si>
  <si>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</si>
  <si>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</si>
  <si>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</si>
  <si>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</si>
  <si>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</si>
  <si>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</si>
  <si>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</si>
  <si>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</si>
  <si>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</si>
  <si>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</si>
  <si>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</si>
  <si>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</si>
  <si>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</si>
  <si>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</si>
  <si>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</si>
  <si>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</si>
  <si>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</si>
  <si>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</si>
  <si>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</si>
  <si>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</si>
  <si>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</si>
  <si>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</si>
  <si>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</si>
  <si>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</si>
  <si>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</si>
  <si>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</si>
  <si>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</si>
  <si>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</si>
  <si>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</si>
  <si>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</si>
  <si>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</si>
  <si>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</si>
  <si>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</si>
  <si>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</si>
  <si>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</si>
  <si>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</si>
  <si>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</si>
  <si>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</si>
  <si>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</si>
  <si>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</si>
  <si>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</si>
  <si>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</si>
  <si>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</si>
  <si>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</si>
  <si>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</si>
  <si>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</si>
  <si>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</si>
  <si>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</si>
  <si>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</si>
  <si>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</si>
  <si>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</si>
  <si>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</si>
  <si>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</si>
  <si>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</si>
  <si>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</si>
  <si>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</si>
  <si>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</si>
  <si>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</si>
  <si>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</si>
  <si>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</si>
  <si>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</si>
  <si>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</si>
  <si>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</si>
  <si>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</si>
  <si>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</si>
  <si>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</si>
  <si>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</si>
  <si>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</si>
  <si>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</si>
  <si>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</si>
  <si>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</si>
  <si>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</si>
  <si>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</si>
  <si>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</si>
  <si>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</si>
  <si>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</si>
  <si>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</si>
  <si>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</si>
  <si>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</si>
  <si>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</si>
  <si>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</si>
  <si>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</si>
  <si>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</si>
  <si>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</si>
  <si>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</si>
  <si>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</si>
  <si>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</si>
  <si>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</si>
  <si>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</si>
  <si>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</si>
  <si>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</si>
  <si>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</si>
  <si>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</si>
  <si>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</si>
  <si>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</si>
  <si>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</si>
  <si>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</si>
  <si>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</si>
  <si>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</si>
  <si>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</si>
  <si>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</si>
  <si>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</si>
  <si>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</si>
  <si>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</si>
  <si>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</si>
  <si>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</si>
  <si>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</si>
  <si>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</si>
  <si>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</si>
  <si>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</si>
  <si>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</si>
  <si>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</si>
  <si>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</si>
  <si>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</si>
  <si>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</si>
  <si>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</si>
  <si>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</si>
  <si>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</si>
  <si>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</si>
  <si>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</si>
  <si>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</si>
  <si>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</si>
  <si>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</si>
  <si>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</si>
  <si>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</si>
  <si>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</si>
  <si>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</si>
  <si>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</si>
  <si>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</si>
  <si>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</si>
  <si>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</si>
  <si>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</si>
  <si>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</si>
  <si>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</si>
  <si>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</si>
  <si>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</si>
  <si>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</si>
  <si>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</si>
  <si>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</si>
  <si>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</si>
  <si>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</si>
  <si>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</si>
  <si>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</si>
  <si>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</si>
  <si>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</si>
  <si>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</si>
  <si>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</si>
  <si>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</si>
  <si>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</si>
  <si>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</si>
  <si>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</si>
  <si>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</si>
  <si>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</si>
  <si>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</si>
  <si>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</si>
  <si>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</si>
  <si>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</si>
  <si>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</si>
  <si>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</si>
  <si>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</si>
  <si>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</si>
  <si>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</si>
  <si>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</si>
  <si>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</si>
  <si>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</si>
  <si>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</si>
  <si>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</si>
  <si>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</si>
  <si>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</si>
  <si>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</si>
  <si>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</si>
  <si>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</si>
  <si>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</si>
  <si>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</si>
  <si>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</si>
  <si>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</si>
  <si>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</si>
  <si>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</si>
  <si>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</si>
  <si>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</si>
  <si>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</si>
  <si>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</si>
  <si>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</si>
  <si>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</si>
  <si>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</si>
  <si>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</si>
  <si>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</si>
  <si>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</si>
  <si>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</si>
  <si>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</si>
  <si>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</si>
  <si>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</si>
  <si>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</si>
  <si>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</si>
  <si>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</si>
  <si>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</si>
  <si>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</si>
  <si>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</si>
  <si>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</si>
  <si>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</si>
  <si>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</si>
  <si>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</si>
  <si>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</si>
  <si>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</si>
  <si>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</si>
  <si>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</si>
  <si>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</si>
  <si>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</si>
  <si>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</si>
  <si>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</si>
  <si>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</si>
  <si>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</si>
  <si>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</si>
  <si>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</si>
  <si>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</si>
  <si>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</si>
  <si>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</si>
  <si>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</si>
  <si>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</si>
  <si>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</si>
  <si>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</si>
  <si>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</si>
  <si>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</si>
  <si>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</si>
  <si>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</si>
  <si>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</si>
  <si>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</si>
  <si>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</si>
  <si>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</si>
  <si>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</si>
  <si>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</si>
  <si>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</si>
  <si>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</si>
  <si>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</si>
  <si>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</si>
  <si>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</si>
  <si>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</si>
  <si>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</si>
  <si>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</si>
  <si>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</si>
  <si>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</si>
  <si>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</si>
  <si>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</si>
  <si>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</si>
  <si>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</si>
  <si>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</si>
  <si>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</si>
  <si>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</si>
  <si>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</si>
  <si>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</si>
  <si>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</si>
  <si>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</si>
  <si>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</si>
  <si>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</si>
  <si>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</si>
  <si>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</si>
  <si>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</si>
  <si>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</si>
  <si>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</si>
  <si>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</si>
  <si>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</si>
  <si>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</si>
  <si>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</si>
  <si>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</si>
  <si>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</si>
  <si>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</si>
  <si>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</si>
  <si>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</si>
  <si>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</si>
  <si>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</si>
  <si>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</si>
  <si>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</si>
  <si>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</si>
  <si>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>Assistance Sales Director</t>
  </si>
  <si>
    <t>B2B2C Sales Team</t>
  </si>
  <si>
    <t xml:space="preserve">ที่ปรึกษา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</si>
  <si>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</si>
  <si>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</si>
  <si>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</si>
  <si>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</si>
  <si>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</si>
  <si>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</si>
  <si>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</si>
  <si>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</si>
  <si>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</si>
  <si>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</si>
  <si>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</si>
  <si>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</si>
  <si>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</si>
  <si>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</si>
  <si>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</si>
  <si>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</si>
  <si>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</si>
  <si>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</si>
  <si>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</si>
  <si>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</si>
  <si>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</si>
  <si>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</si>
  <si>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</si>
  <si>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</si>
  <si>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</si>
  <si>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</si>
  <si>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</si>
  <si>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</si>
  <si>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</si>
  <si>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</si>
  <si>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</si>
  <si>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</si>
  <si>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</si>
  <si>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</si>
  <si>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</si>
  <si>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</si>
  <si>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</si>
  <si>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</si>
  <si>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</si>
  <si>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</si>
  <si>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</si>
  <si>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</si>
  <si>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</si>
  <si>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</si>
  <si>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</si>
  <si>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</si>
  <si>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</si>
  <si>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</si>
  <si>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</si>
  <si>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</si>
  <si>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</si>
  <si>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</si>
  <si>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</si>
  <si>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</si>
  <si>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</si>
  <si>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</si>
  <si>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</si>
  <si>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</si>
  <si>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</si>
  <si>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</si>
  <si>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</si>
  <si>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</si>
  <si>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</si>
  <si>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</si>
  <si>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</si>
  <si>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</si>
  <si>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</si>
  <si>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</si>
  <si>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</si>
  <si>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</si>
  <si>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</si>
  <si>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</si>
  <si>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</si>
  <si>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</si>
  <si>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</si>
  <si>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</si>
  <si>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</si>
  <si>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</si>
  <si>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</si>
  <si>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</si>
  <si>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</si>
  <si>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</si>
  <si>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</si>
  <si>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</si>
  <si>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</si>
  <si>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</si>
  <si>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</si>
  <si>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</si>
  <si>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</si>
  <si>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</si>
  <si>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</si>
  <si>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</si>
  <si>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</si>
  <si>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</si>
  <si>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</si>
  <si>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</si>
  <si>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</si>
  <si>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</si>
  <si>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</si>
  <si>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</si>
  <si>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</si>
  <si>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</si>
  <si>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</si>
  <si>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</si>
  <si>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</si>
  <si>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</si>
  <si>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</si>
  <si>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</si>
  <si>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</si>
  <si>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</si>
  <si>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</si>
  <si>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</si>
  <si>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</si>
  <si>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</si>
  <si>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</si>
  <si>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</si>
  <si>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Sales Coordinator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</si>
  <si>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</si>
  <si>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</si>
  <si>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</si>
  <si>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</si>
  <si>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</si>
  <si>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</si>
  <si>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</si>
  <si>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</si>
  <si>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</si>
  <si>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</si>
  <si>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</si>
  <si>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</si>
  <si>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</si>
  <si>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</si>
  <si>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</si>
  <si>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</si>
  <si>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</si>
  <si>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</si>
  <si>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</si>
  <si>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</si>
  <si>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</si>
  <si>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</si>
  <si>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</si>
  <si>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</si>
  <si>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</si>
  <si>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</si>
  <si>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</si>
  <si>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</si>
  <si>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</si>
  <si>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</si>
  <si>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</si>
  <si>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</si>
  <si>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</si>
  <si>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</si>
  <si>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</si>
  <si>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</si>
  <si>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</si>
  <si>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</si>
  <si>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</si>
  <si>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</si>
  <si>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</si>
  <si>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</si>
  <si>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</si>
  <si>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</si>
  <si>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</si>
  <si>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</si>
  <si>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</si>
  <si>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</si>
  <si>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</si>
  <si>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</si>
  <si>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</si>
  <si>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</si>
  <si>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</si>
  <si>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</si>
  <si>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</si>
  <si>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</si>
  <si>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</si>
  <si>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</si>
  <si>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</si>
  <si>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</si>
  <si>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</si>
  <si>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</si>
  <si>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</si>
  <si>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</si>
  <si>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</si>
  <si>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</si>
  <si>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</si>
  <si>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</si>
  <si>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</si>
  <si>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</si>
  <si>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</si>
  <si>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</si>
  <si>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</si>
  <si>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</si>
  <si>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</si>
  <si>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</si>
  <si>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</si>
  <si>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</si>
  <si>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</si>
  <si>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</si>
  <si>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</si>
  <si>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</si>
  <si>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</si>
  <si>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</si>
  <si>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</si>
  <si>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</si>
  <si>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</si>
  <si>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</si>
  <si>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</si>
  <si>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</si>
  <si>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</si>
  <si>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</si>
  <si>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</si>
  <si>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</si>
  <si>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</si>
  <si>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</si>
  <si>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Senior Hospitality Sales Executive</t>
  </si>
  <si>
    <t>Narain_p@cabletv.co.th</t>
  </si>
  <si>
    <t>torn7799</t>
  </si>
  <si>
    <t xml:space="preserve">Resident Sales Manager </t>
  </si>
  <si>
    <t>Senior Resident Sales Executive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</si>
  <si>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</si>
  <si>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</si>
  <si>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</si>
  <si>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</si>
  <si>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</si>
  <si>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</si>
  <si>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</si>
  <si>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</si>
  <si>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</si>
  <si>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</si>
  <si>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Sales Co-ordinator Supervisor</t>
  </si>
  <si>
    <t>Senior Sales Co-ordinator</t>
  </si>
  <si>
    <t>081-747-9838</t>
  </si>
  <si>
    <t>ning_1104</t>
  </si>
  <si>
    <t xml:space="preserve">Sales Coordinator 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</si>
  <si>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</si>
  <si>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</si>
  <si>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</si>
  <si>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</si>
  <si>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</si>
  <si>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</si>
  <si>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</si>
  <si>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</si>
  <si>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</si>
  <si>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</si>
  <si>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</si>
  <si>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</si>
  <si>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</si>
  <si>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085-485-9519</t>
  </si>
  <si>
    <t>คุณสืบสกุล</t>
  </si>
  <si>
    <t>https://maps.app.goo.gl/w2DbEWDsrN2Xayja8</t>
  </si>
  <si>
    <t>เลขที่ 189 ถนนวิทยุ แขวงลุมพินี เขตปทุมวัน กรุงเทพมหานคร 10330</t>
  </si>
  <si>
    <t>Andaz One Bangkok</t>
  </si>
  <si>
    <t>เปิดเคสสำรวจประเมินแนวสายเข้าห้อง ICT ทางโครงการทำสาย Fiber ไว้รอแล้ว ห้องติดกับห้อง Server ของโรงแรมชั้น B1</t>
  </si>
  <si>
    <t>เปิดเคสสำรวจแนวสายเพื่อคิดค่าใช้จ่ายการเช่า Core หากมี</t>
  </si>
  <si>
    <t>รร เปิดสิ้นปี Soft Opening Oct 25  ระบบต้องเสร็จก่อน 3 เดือน (เดือนสิงหาคม)</t>
  </si>
  <si>
    <t>Server ล่า  ICT MainComm บน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</si>
</sst>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7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26"/>
      <color theme="1"/>
      <name val="Angsana New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7" fillId="0" borderId="4" xfId="0" applyFont="1" applyBorder="1"/>
    <xf numFmtId="0" fontId="11" fillId="0" borderId="4" xfId="0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Border="1"/>
    <xf numFmtId="0" fontId="15" fillId="0" borderId="4" xfId="0" applyFont="1" applyBorder="1"/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0" applyFont="1" applyBorder="1"/>
    <xf numFmtId="0" fontId="21" fillId="0" borderId="4" xfId="0" applyFont="1" applyBorder="1"/>
    <xf numFmtId="0" fontId="24" fillId="0" borderId="4" xfId="2" applyFont="1" applyBorder="1"/>
    <xf numFmtId="0" fontId="25" fillId="0" borderId="4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4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5" fillId="0" borderId="4" xfId="2" applyFont="1" applyBorder="1" applyAlignment="1">
      <alignment wrapText="1"/>
    </xf>
    <xf numFmtId="0" fontId="27" fillId="4" borderId="13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center"/>
    </xf>
    <xf numFmtId="165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" xfId="0" applyFont="1" applyFill="1" applyBorder="1" applyAlignment="1" applyProtection="1">
      <alignment horizontal="right"/>
    </xf>
    <xf numFmtId="0" fontId="27" fillId="12" borderId="28" xfId="0" applyFont="1" applyFill="1" applyBorder="1" applyAlignment="1" applyProtection="1">
      <alignment horizontal="right"/>
    </xf>
    <xf numFmtId="0" fontId="29" fillId="13" borderId="2" xfId="0" applyFont="1" applyFill="1" applyBorder="1" applyAlignment="1" applyProtection="1">
      <alignment horizontal="left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9" fillId="13" borderId="39" xfId="0" applyFont="1" applyFill="1" applyBorder="1" applyAlignment="1" applyProtection="1">
      <alignment horizontal="center" vertical="center"/>
    </xf>
    <xf numFmtId="0" fontId="29" fillId="13" borderId="27" xfId="0" applyFont="1" applyFill="1" applyBorder="1" applyAlignment="1" applyProtection="1">
      <alignment horizontal="center"/>
    </xf>
    <xf numFmtId="0" fontId="29" fillId="13" borderId="1" xfId="0" applyFont="1" applyFill="1" applyBorder="1" applyAlignment="1" applyProtection="1">
      <alignment horizontal="center"/>
    </xf>
    <xf numFmtId="0" fontId="29" fillId="13" borderId="6" xfId="0" applyFont="1" applyFill="1" applyBorder="1" applyAlignment="1" applyProtection="1">
      <alignment horizontal="right" vertical="center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 applyProtection="1">
      <alignment horizontal="right" vertic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9" fillId="13" borderId="0" xfId="0" applyFont="1" applyFill="1" applyBorder="1" applyAlignment="1" applyProtection="1">
      <alignment vertical="center"/>
    </xf>
    <xf numFmtId="0" fontId="27" fillId="13" borderId="0" xfId="0" applyFont="1" applyFill="1" applyBorder="1" applyAlignment="1" applyProtection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 applyProtection="1">
      <alignment vertical="center"/>
    </xf>
    <xf numFmtId="0" fontId="27" fillId="10" borderId="5" xfId="0" applyFont="1" applyFill="1" applyBorder="1" applyAlignment="1" applyProtection="1">
      <alignment vertical="center"/>
    </xf>
    <xf numFmtId="0" fontId="27" fillId="10" borderId="19" xfId="0" applyFont="1" applyFill="1" applyBorder="1" applyAlignment="1" applyProtection="1">
      <alignment vertical="center"/>
    </xf>
    <xf numFmtId="0" fontId="29" fillId="13" borderId="45" xfId="0" applyFont="1" applyFill="1" applyBorder="1" applyAlignment="1" applyProtection="1">
      <alignment horizontal="center"/>
    </xf>
    <xf numFmtId="0" fontId="29" fillId="13" borderId="40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2" fontId="27" fillId="0" borderId="41" xfId="0" applyNumberFormat="1" applyFont="1" applyFill="1" applyBorder="1" applyAlignment="1" applyProtection="1">
      <alignment horizontal="center" vertic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0" borderId="12" xfId="0" applyFont="1" applyFill="1" applyBorder="1" applyAlignment="1" applyProtection="1">
      <protection locked="0"/>
    </xf>
    <xf numFmtId="0" fontId="27" fillId="11" borderId="0" xfId="0" applyFont="1" applyFill="1" applyBorder="1" applyAlignment="1" applyProtection="1"/>
    <xf numFmtId="0" fontId="27" fillId="2" borderId="0" xfId="0" applyFont="1" applyFill="1" applyBorder="1" applyAlignment="1" applyProtection="1">
      <protection locked="0"/>
    </xf>
    <xf numFmtId="0" fontId="27" fillId="2" borderId="19" xfId="0" applyFont="1" applyFill="1" applyBorder="1" applyAlignment="1" applyProtection="1">
      <protection locked="0"/>
    </xf>
    <xf numFmtId="0" fontId="27" fillId="8" borderId="8" xfId="0" applyFont="1" applyFill="1" applyBorder="1" applyAlignment="1" applyProtection="1">
      <alignment horizontal="center"/>
    </xf>
    <xf numFmtId="0" fontId="27" fillId="11" borderId="0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/>
    <xf numFmtId="0" fontId="28" fillId="11" borderId="5" xfId="0" applyFont="1" applyFill="1" applyBorder="1" applyAlignment="1" applyProtection="1">
      <alignment horizontal="center"/>
    </xf>
    <xf numFmtId="0" fontId="28" fillId="11" borderId="25" xfId="0" applyFont="1" applyFill="1" applyBorder="1" applyAlignment="1" applyProtection="1">
      <alignment horizontal="center"/>
    </xf>
    <xf numFmtId="0" fontId="32" fillId="2" borderId="0" xfId="0" applyFont="1" applyFill="1" applyAlignment="1" applyProtection="1">
      <alignment horizontal="center"/>
    </xf>
    <xf numFmtId="0" fontId="33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5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6" fillId="0" borderId="0" xfId="0" applyFont="1" applyAlignment="1">
      <alignment horizontal="center"/>
    </xf>
    <xf numFmtId="0" fontId="27" fillId="0" borderId="5" xfId="0" applyFont="1" applyFill="1" applyBorder="1" applyAlignment="1" applyProtection="1">
      <alignment horizontal="left" vertical="center"/>
      <protection locked="0"/>
    </xf>
    <xf numFmtId="0" fontId="27" fillId="0" borderId="6" xfId="0" applyFont="1" applyFill="1" applyBorder="1" applyAlignment="1" applyProtection="1">
      <alignment horizontal="left" vertical="center"/>
      <protection locked="0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1" fontId="27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7" xfId="0" applyFont="1" applyFill="1" applyBorder="1" applyAlignment="1" applyProtection="1">
      <alignment horizontal="left" vertical="center"/>
      <protection locked="0"/>
    </xf>
    <xf numFmtId="0" fontId="27" fillId="12" borderId="4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center"/>
    </xf>
    <xf numFmtId="0" fontId="27" fillId="12" borderId="13" xfId="0" applyFont="1" applyFill="1" applyBorder="1" applyAlignment="1" applyProtection="1">
      <alignment horizontal="center"/>
    </xf>
    <xf numFmtId="0" fontId="28" fillId="4" borderId="4" xfId="0" applyFont="1" applyFill="1" applyBorder="1" applyAlignment="1" applyProtection="1">
      <alignment horizontal="center"/>
      <protection locked="0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 applyProtection="1">
      <alignment horizontal="center"/>
    </xf>
    <xf numFmtId="0" fontId="27" fillId="4" borderId="13" xfId="0" applyFont="1" applyFill="1" applyBorder="1" applyAlignment="1" applyProtection="1">
      <alignment horizontal="center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14" fontId="27" fillId="0" borderId="40" xfId="0" applyNumberFormat="1" applyFont="1" applyFill="1" applyBorder="1" applyAlignment="1" applyProtection="1">
      <alignment horizontal="center" vertical="center"/>
      <protection locked="0"/>
    </xf>
    <xf numFmtId="0" fontId="29" fillId="13" borderId="18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0" fontId="27" fillId="0" borderId="40" xfId="0" applyFont="1" applyFill="1" applyBorder="1" applyAlignment="1" applyProtection="1">
      <alignment horizontal="center" vertical="center"/>
      <protection locked="0"/>
    </xf>
    <xf numFmtId="0" fontId="27" fillId="4" borderId="28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17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1" borderId="5" xfId="0" applyFont="1" applyFill="1" applyBorder="1" applyAlignment="1" applyProtection="1">
      <alignment horizontal="center"/>
    </xf>
    <xf numFmtId="0" fontId="27" fillId="11" borderId="6" xfId="0" applyFont="1" applyFill="1" applyBorder="1" applyAlignment="1" applyProtection="1">
      <alignment horizontal="center"/>
    </xf>
    <xf numFmtId="0" fontId="27" fillId="0" borderId="6" xfId="0" applyFont="1" applyFill="1" applyBorder="1" applyAlignment="1" applyProtection="1">
      <alignment horizontal="center"/>
      <protection locked="0"/>
    </xf>
    <xf numFmtId="0" fontId="27" fillId="0" borderId="7" xfId="0" applyFont="1" applyFill="1" applyBorder="1" applyAlignment="1" applyProtection="1">
      <alignment horizontal="center"/>
      <protection locked="0"/>
    </xf>
    <xf numFmtId="0" fontId="27" fillId="0" borderId="11" xfId="0" applyFont="1" applyFill="1" applyBorder="1" applyAlignment="1" applyProtection="1">
      <alignment horizontal="center"/>
      <protection locked="0"/>
    </xf>
    <xf numFmtId="0" fontId="27" fillId="0" borderId="12" xfId="0" applyFont="1" applyFill="1" applyBorder="1" applyAlignment="1" applyProtection="1">
      <alignment horizontal="center"/>
      <protection locked="0"/>
    </xf>
    <xf numFmtId="0" fontId="27" fillId="8" borderId="42" xfId="0" applyFont="1" applyFill="1" applyBorder="1" applyAlignment="1" applyProtection="1">
      <alignment horizontal="center" vertical="center"/>
    </xf>
    <xf numFmtId="0" fontId="27" fillId="8" borderId="8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8" borderId="15" xfId="0" applyFont="1" applyFill="1" applyBorder="1" applyAlignment="1" applyProtection="1">
      <alignment horizontal="center" vertical="center"/>
    </xf>
    <xf numFmtId="0" fontId="27" fillId="8" borderId="16" xfId="0" applyFont="1" applyFill="1" applyBorder="1" applyAlignment="1" applyProtection="1">
      <alignment horizontal="center" vertical="center"/>
    </xf>
    <xf numFmtId="0" fontId="27" fillId="11" borderId="4" xfId="0" applyFont="1" applyFill="1" applyBorder="1" applyAlignment="1" applyProtection="1">
      <alignment horizontal="left"/>
    </xf>
    <xf numFmtId="0" fontId="27" fillId="11" borderId="20" xfId="0" applyFont="1" applyFill="1" applyBorder="1" applyAlignment="1" applyProtection="1">
      <alignment horizontal="center" vertical="center"/>
    </xf>
    <xf numFmtId="0" fontId="27" fillId="11" borderId="21" xfId="0" applyFont="1" applyFill="1" applyBorder="1" applyAlignment="1" applyProtection="1">
      <alignment horizontal="center" vertical="center"/>
    </xf>
    <xf numFmtId="0" fontId="27" fillId="11" borderId="22" xfId="0" applyFont="1" applyFill="1" applyBorder="1" applyAlignment="1" applyProtection="1">
      <alignment horizontal="center" vertical="center"/>
    </xf>
    <xf numFmtId="0" fontId="27" fillId="11" borderId="23" xfId="0" applyFont="1" applyFill="1" applyBorder="1" applyAlignment="1" applyProtection="1">
      <alignment horizontal="center" vertical="center"/>
    </xf>
    <xf numFmtId="0" fontId="27" fillId="11" borderId="25" xfId="0" applyFont="1" applyFill="1" applyBorder="1" applyAlignment="1" applyProtection="1">
      <alignment horizontal="center" vertical="center"/>
    </xf>
    <xf numFmtId="0" fontId="27" fillId="11" borderId="26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horizontal="left"/>
      <protection locked="0"/>
    </xf>
    <xf numFmtId="0" fontId="28" fillId="0" borderId="7" xfId="0" applyFont="1" applyFill="1" applyBorder="1" applyAlignment="1" applyProtection="1">
      <alignment horizontal="left"/>
      <protection locked="0"/>
    </xf>
    <xf numFmtId="0" fontId="27" fillId="12" borderId="1" xfId="0" applyFont="1" applyFill="1" applyBorder="1" applyAlignment="1" applyProtection="1">
      <alignment horizontal="right"/>
    </xf>
    <xf numFmtId="0" fontId="29" fillId="13" borderId="4" xfId="0" applyFont="1" applyFill="1" applyBorder="1" applyAlignment="1" applyProtection="1">
      <alignment horizontal="left"/>
    </xf>
    <xf numFmtId="0" fontId="27" fillId="12" borderId="45" xfId="0" applyFont="1" applyFill="1" applyBorder="1" applyAlignment="1" applyProtection="1">
      <alignment horizontal="right"/>
    </xf>
    <xf numFmtId="0" fontId="27" fillId="12" borderId="28" xfId="0" applyFont="1" applyFill="1" applyBorder="1" applyAlignment="1" applyProtection="1">
      <alignment horizontal="right"/>
    </xf>
    <xf numFmtId="0" fontId="29" fillId="13" borderId="5" xfId="0" applyFont="1" applyFill="1" applyBorder="1" applyAlignment="1" applyProtection="1">
      <alignment horizontal="left"/>
    </xf>
    <xf numFmtId="0" fontId="29" fillId="13" borderId="17" xfId="0" applyFont="1" applyFill="1" applyBorder="1" applyAlignment="1" applyProtection="1">
      <alignment horizontal="left"/>
    </xf>
    <xf numFmtId="0" fontId="28" fillId="4" borderId="28" xfId="0" applyFont="1" applyFill="1" applyBorder="1" applyAlignment="1" applyProtection="1">
      <alignment horizontal="center"/>
      <protection locked="0"/>
    </xf>
    <xf numFmtId="0" fontId="29" fillId="13" borderId="43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11" borderId="24" xfId="0" applyFont="1" applyFill="1" applyBorder="1" applyAlignment="1" applyProtection="1">
      <alignment horizontal="left" vertical="center"/>
    </xf>
    <xf numFmtId="0" fontId="27" fillId="11" borderId="4" xfId="0" applyFont="1" applyFill="1" applyBorder="1" applyAlignment="1" applyProtection="1">
      <alignment horizontal="left" vertical="center"/>
    </xf>
    <xf numFmtId="0" fontId="29" fillId="13" borderId="28" xfId="0" applyFont="1" applyFill="1" applyBorder="1" applyAlignment="1" applyProtection="1">
      <alignment horizontal="left"/>
    </xf>
    <xf numFmtId="2" fontId="27" fillId="0" borderId="40" xfId="0" applyNumberFormat="1" applyFont="1" applyFill="1" applyBorder="1" applyAlignment="1" applyProtection="1">
      <alignment horizontal="center" vertical="center"/>
      <protection locked="0"/>
    </xf>
    <xf numFmtId="164" fontId="27" fillId="14" borderId="29" xfId="1" applyFont="1" applyFill="1" applyBorder="1" applyAlignment="1" applyProtection="1">
      <alignment horizontal="left" vertical="center"/>
    </xf>
    <xf numFmtId="164" fontId="27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9" fillId="13" borderId="30" xfId="0" applyFont="1" applyFill="1" applyBorder="1" applyAlignment="1" applyProtection="1">
      <alignment horizontal="left"/>
    </xf>
    <xf numFmtId="0" fontId="29" fillId="13" borderId="31" xfId="0" applyFont="1" applyFill="1" applyBorder="1" applyAlignment="1" applyProtection="1">
      <alignment horizontal="left"/>
    </xf>
    <xf numFmtId="0" fontId="34" fillId="4" borderId="34" xfId="0" applyFont="1" applyFill="1" applyBorder="1" applyAlignment="1" applyProtection="1">
      <alignment horizontal="center" vertical="center"/>
      <protection locked="0"/>
    </xf>
    <xf numFmtId="0" fontId="32" fillId="12" borderId="27" xfId="0" applyFont="1" applyFill="1" applyBorder="1" applyAlignment="1" applyProtection="1">
      <alignment horizontal="center" vertical="center"/>
    </xf>
    <xf numFmtId="0" fontId="32" fillId="12" borderId="34" xfId="0" applyFont="1" applyFill="1" applyBorder="1" applyAlignment="1" applyProtection="1">
      <alignment horizontal="center" vertical="center"/>
    </xf>
    <xf numFmtId="0" fontId="32" fillId="12" borderId="35" xfId="0" applyFont="1" applyFill="1" applyBorder="1" applyAlignment="1" applyProtection="1">
      <alignment horizontal="center" vertical="center"/>
    </xf>
    <xf numFmtId="164" fontId="27" fillId="0" borderId="6" xfId="1" applyNumberFormat="1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left"/>
      <protection locked="0"/>
    </xf>
    <xf numFmtId="0" fontId="28" fillId="0" borderId="10" xfId="0" applyFont="1" applyFill="1" applyBorder="1" applyAlignment="1" applyProtection="1">
      <alignment horizontal="left"/>
      <protection locked="0"/>
    </xf>
    <xf numFmtId="0" fontId="27" fillId="0" borderId="11" xfId="0" applyFont="1" applyFill="1" applyBorder="1" applyAlignment="1" applyProtection="1">
      <alignment horizontal="left"/>
      <protection locked="0"/>
    </xf>
    <xf numFmtId="0" fontId="27" fillId="0" borderId="12" xfId="0" applyFont="1" applyFill="1" applyBorder="1" applyAlignment="1" applyProtection="1">
      <alignment horizontal="left"/>
      <protection locked="0"/>
    </xf>
    <xf numFmtId="0" fontId="27" fillId="14" borderId="5" xfId="0" applyFont="1" applyFill="1" applyBorder="1" applyAlignment="1" applyProtection="1">
      <alignment horizontal="center"/>
    </xf>
    <xf numFmtId="0" fontId="27" fillId="14" borderId="6" xfId="0" applyFont="1" applyFill="1" applyBorder="1" applyAlignment="1" applyProtection="1">
      <alignment horizontal="center"/>
    </xf>
    <xf numFmtId="0" fontId="27" fillId="0" borderId="6" xfId="0" applyFont="1" applyFill="1" applyBorder="1" applyAlignment="1" applyProtection="1">
      <alignment horizontal="left"/>
      <protection locked="0"/>
    </xf>
    <xf numFmtId="0" fontId="29" fillId="13" borderId="44" xfId="0" applyFont="1" applyFill="1" applyBorder="1" applyAlignment="1" applyProtection="1">
      <alignment horizontal="center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8" fillId="4" borderId="46" xfId="0" applyFont="1" applyFill="1" applyBorder="1" applyAlignment="1" applyProtection="1">
      <alignment horizontal="center"/>
      <protection locked="0"/>
    </xf>
    <xf numFmtId="0" fontId="27" fillId="0" borderId="30" xfId="0" applyFont="1" applyFill="1" applyBorder="1" applyAlignment="1" applyProtection="1">
      <alignment horizontal="left" vertical="center"/>
      <protection locked="0"/>
    </xf>
    <xf numFmtId="0" fontId="27" fillId="0" borderId="32" xfId="0" applyFont="1" applyFill="1" applyBorder="1" applyAlignment="1" applyProtection="1">
      <alignment horizontal="left" vertical="center"/>
      <protection locked="0"/>
    </xf>
    <xf numFmtId="0" fontId="27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340658</xdr:colOff>
      <xdr:row>0</xdr:row>
      <xdr:rowOff>235761</xdr:rowOff>
    </xdr:from>
    <xdr:to>
      <xdr:col>8</xdr:col>
      <xdr:colOff>60207</xdr:colOff>
      <xdr:row>16</xdr:row>
      <xdr:rowOff>98683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658" y="235761"/>
          <a:ext cx="9168349" cy="4578357"/>
        </a:xfrm>
        <a:prstGeom prst="rect">
          <a:avLst/>
        </a:prstGeom>
      </xdr:spPr>
    </xdr:pic>
    <xdr:clientData/>
  </xdr:twoCellAnchor>
  <xdr:twoCellAnchor editAs="oneCell">
    <xdr:from>
      <xdr:col>7</xdr:col>
      <xdr:colOff>439271</xdr:colOff>
      <xdr:row>0</xdr:row>
      <xdr:rowOff>116542</xdr:rowOff>
    </xdr:from>
    <xdr:to>
      <xdr:col>16</xdr:col>
      <xdr:colOff>342492</xdr:colOff>
      <xdr:row>18</xdr:row>
      <xdr:rowOff>258208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1577" y="116542"/>
          <a:ext cx="5631668" cy="54487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188258</xdr:rowOff>
    </xdr:from>
    <xdr:to>
      <xdr:col>4</xdr:col>
      <xdr:colOff>160717</xdr:colOff>
      <xdr:row>36</xdr:row>
      <xdr:rowOff>70491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494" y="5199529"/>
          <a:ext cx="5180952" cy="5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w2DbEWDsrN2Xayja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0"/>
  <sheetViews>
    <sheetView zoomScale="95" zoomScaleNormal="70" workbookViewId="0">
      <selection activeCell="J17" sqref="J17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18</v>
      </c>
      <c r="E2" s="56"/>
      <c r="F2" s="1" t="s">
        <v>14</v>
      </c>
      <c r="G2" s="1" t="s">
        <v>15</v>
      </c>
      <c r="H2" s="1" t="s">
        <v>102</v>
      </c>
      <c r="I2" s="2" t="s">
        <v>89</v>
      </c>
      <c r="J2" s="1" t="s">
        <v>93</v>
      </c>
      <c r="K2" s="1" t="s">
        <v>122</v>
      </c>
      <c r="L2" s="1" t="s">
        <v>576</v>
      </c>
      <c r="M2" s="56"/>
    </row>
    <row r="3" spans="1:13">
      <c r="A3" s="1">
        <v>1</v>
      </c>
      <c r="B3" s="6" t="s">
        <v>16</v>
      </c>
      <c r="C3" s="1" t="s">
        <v>17</v>
      </c>
      <c r="D3" s="1" t="s">
        <v>13</v>
      </c>
      <c r="E3" s="56" t="s">
        <v>19</v>
      </c>
      <c r="F3" s="1" t="s">
        <v>20</v>
      </c>
      <c r="G3" s="1" t="s">
        <v>21</v>
      </c>
      <c r="H3" s="1" t="s">
        <v>103</v>
      </c>
      <c r="I3" s="2" t="s">
        <v>90</v>
      </c>
      <c r="J3" s="1" t="s">
        <v>94</v>
      </c>
      <c r="K3" s="1" t="s">
        <v>123</v>
      </c>
      <c r="L3" s="1" t="s">
        <v>579</v>
      </c>
      <c r="M3" s="56"/>
    </row>
    <row r="4" spans="1:13">
      <c r="A4" s="1">
        <v>1</v>
      </c>
      <c r="B4" s="6" t="s">
        <v>22</v>
      </c>
      <c r="C4" s="1" t="s">
        <v>526</v>
      </c>
      <c r="D4" s="1" t="s">
        <v>24</v>
      </c>
      <c r="E4" s="56" t="s">
        <v>29</v>
      </c>
      <c r="F4" s="1" t="s">
        <v>25</v>
      </c>
      <c r="G4" s="1" t="b">
        <v>1</v>
      </c>
      <c r="H4" s="1" t="s">
        <v>104</v>
      </c>
      <c r="I4" s="2" t="s">
        <v>91</v>
      </c>
      <c r="J4" s="1" t="s">
        <v>95</v>
      </c>
      <c r="K4" s="1" t="s">
        <v>124</v>
      </c>
      <c r="L4" s="1" t="s">
        <v>578</v>
      </c>
      <c r="M4" s="56"/>
    </row>
    <row r="5" spans="1:13">
      <c r="A5" s="1">
        <v>1</v>
      </c>
      <c r="B5" s="6" t="s">
        <v>26</v>
      </c>
      <c r="C5" s="1" t="s">
        <v>23</v>
      </c>
      <c r="D5" s="1" t="s">
        <v>99</v>
      </c>
      <c r="E5" s="56" t="s">
        <v>491</v>
      </c>
      <c r="F5" s="1" t="s">
        <v>30</v>
      </c>
      <c r="G5" s="1" t="s">
        <v>31</v>
      </c>
      <c r="H5" s="1" t="s">
        <v>105</v>
      </c>
      <c r="I5" s="2" t="s">
        <v>92</v>
      </c>
      <c r="J5" s="1" t="s">
        <v>50</v>
      </c>
      <c r="K5" s="1" t="s">
        <v>125</v>
      </c>
      <c r="M5" s="56"/>
    </row>
    <row r="6" spans="1:13">
      <c r="A6" s="1">
        <v>1</v>
      </c>
      <c r="B6" s="6" t="s">
        <v>32</v>
      </c>
      <c r="C6" s="1" t="s">
        <v>540</v>
      </c>
      <c r="D6" s="1" t="s">
        <v>28</v>
      </c>
      <c r="E6" s="56" t="s">
        <v>38</v>
      </c>
      <c r="F6" s="1" t="s">
        <v>35</v>
      </c>
      <c r="G6" s="1" t="s">
        <v>117</v>
      </c>
      <c r="H6" s="1" t="s">
        <v>106</v>
      </c>
      <c r="I6" s="2" t="s">
        <v>118</v>
      </c>
      <c r="J6" s="1" t="s">
        <v>24</v>
      </c>
      <c r="K6" s="1" t="s">
        <v>126</v>
      </c>
      <c r="M6" s="56"/>
    </row>
    <row r="7" spans="1:13">
      <c r="A7" s="1">
        <v>1</v>
      </c>
      <c r="B7" s="6" t="s">
        <v>135</v>
      </c>
      <c r="C7" s="1" t="s">
        <v>541</v>
      </c>
      <c r="D7" s="1" t="s">
        <v>34</v>
      </c>
      <c r="E7" s="56" t="s">
        <v>41</v>
      </c>
      <c r="G7" s="1" t="s">
        <v>36</v>
      </c>
      <c r="H7" s="1" t="s">
        <v>107</v>
      </c>
      <c r="J7" s="1" t="s">
        <v>99</v>
      </c>
      <c r="K7" s="1" t="s">
        <v>127</v>
      </c>
      <c r="M7" s="56"/>
    </row>
    <row r="8" spans="1:13">
      <c r="A8" s="1">
        <v>1</v>
      </c>
      <c r="B8" s="6" t="s">
        <v>39</v>
      </c>
      <c r="C8" s="1" t="s">
        <v>542</v>
      </c>
      <c r="D8" s="1" t="s">
        <v>7</v>
      </c>
      <c r="E8" s="56" t="s">
        <v>502</v>
      </c>
      <c r="F8" t="s">
        <v>440</v>
      </c>
      <c r="H8" s="1" t="s">
        <v>108</v>
      </c>
      <c r="K8" s="1" t="s">
        <v>128</v>
      </c>
      <c r="M8" s="56"/>
    </row>
    <row r="9" spans="1:13">
      <c r="A9" s="1">
        <v>1</v>
      </c>
      <c r="B9" s="6" t="s">
        <v>42</v>
      </c>
      <c r="C9" s="1" t="s">
        <v>27</v>
      </c>
      <c r="D9" s="1" t="s">
        <v>40</v>
      </c>
      <c r="E9" s="56" t="s">
        <v>503</v>
      </c>
      <c r="F9" t="s">
        <v>484</v>
      </c>
      <c r="H9" s="1" t="s">
        <v>109</v>
      </c>
      <c r="K9" s="1" t="s">
        <v>129</v>
      </c>
      <c r="M9" s="56"/>
    </row>
    <row r="10" spans="1:13">
      <c r="A10" s="1">
        <v>1</v>
      </c>
      <c r="B10" s="6" t="s">
        <v>44</v>
      </c>
      <c r="C10" s="1" t="s">
        <v>33</v>
      </c>
      <c r="D10" s="1" t="s">
        <v>43</v>
      </c>
      <c r="E10" s="56" t="s">
        <v>504</v>
      </c>
      <c r="F10" t="s">
        <v>480</v>
      </c>
      <c r="H10" s="1" t="s">
        <v>110</v>
      </c>
      <c r="K10" s="1" t="s">
        <v>130</v>
      </c>
      <c r="M10" s="56"/>
    </row>
    <row r="11" spans="1:13">
      <c r="A11" s="1">
        <v>1</v>
      </c>
      <c r="B11" s="6" t="s">
        <v>47</v>
      </c>
      <c r="C11" s="1" t="s">
        <v>37</v>
      </c>
      <c r="D11" s="1" t="s">
        <v>45</v>
      </c>
      <c r="E11" s="56" t="s">
        <v>505</v>
      </c>
      <c r="F11" t="s">
        <v>481</v>
      </c>
      <c r="H11" s="1" t="s">
        <v>111</v>
      </c>
      <c r="K11" s="1" t="s">
        <v>131</v>
      </c>
      <c r="M11" s="56"/>
    </row>
    <row r="12" spans="1:13">
      <c r="A12" s="1">
        <v>1</v>
      </c>
      <c r="B12" s="6" t="s">
        <v>49</v>
      </c>
      <c r="C12" s="1" t="s">
        <v>96</v>
      </c>
      <c r="D12" s="1" t="s">
        <v>1</v>
      </c>
      <c r="E12" s="57" t="s">
        <v>46</v>
      </c>
      <c r="F12" t="s">
        <v>483</v>
      </c>
      <c r="H12" s="1" t="s">
        <v>112</v>
      </c>
      <c r="K12" s="1" t="s">
        <v>132</v>
      </c>
      <c r="M12" s="56"/>
    </row>
    <row r="13" spans="1:13">
      <c r="A13" s="1">
        <v>1</v>
      </c>
      <c r="B13" s="6" t="s">
        <v>52</v>
      </c>
      <c r="C13" s="1" t="s">
        <v>97</v>
      </c>
      <c r="D13" s="1" t="s">
        <v>50</v>
      </c>
      <c r="E13" s="57" t="s">
        <v>492</v>
      </c>
      <c r="F13" t="s">
        <v>482</v>
      </c>
      <c r="H13" s="1" t="s">
        <v>113</v>
      </c>
      <c r="K13" s="1" t="s">
        <v>133</v>
      </c>
      <c r="M13" s="57"/>
    </row>
    <row r="14" spans="1:13">
      <c r="A14" s="1">
        <v>1</v>
      </c>
      <c r="B14" s="6" t="s">
        <v>55</v>
      </c>
      <c r="C14" s="1" t="s">
        <v>530</v>
      </c>
      <c r="D14" s="1" t="s">
        <v>53</v>
      </c>
      <c r="E14" s="57" t="s">
        <v>493</v>
      </c>
      <c r="F14" t="s">
        <v>441</v>
      </c>
      <c r="H14" s="1" t="s">
        <v>58</v>
      </c>
      <c r="M14" s="57"/>
    </row>
    <row r="15" spans="1:13">
      <c r="A15" s="1">
        <v>1</v>
      </c>
      <c r="B15" s="6" t="s">
        <v>59</v>
      </c>
      <c r="D15" s="1" t="s">
        <v>56</v>
      </c>
      <c r="E15" s="57" t="s">
        <v>494</v>
      </c>
      <c r="F15" t="s">
        <v>485</v>
      </c>
      <c r="H15" s="1" t="s">
        <v>114</v>
      </c>
      <c r="M15" s="57"/>
    </row>
    <row r="16" spans="1:13">
      <c r="A16" s="1">
        <v>1</v>
      </c>
      <c r="B16" s="6" t="s">
        <v>6</v>
      </c>
      <c r="D16" s="1" t="s">
        <v>60</v>
      </c>
      <c r="E16" s="57" t="s">
        <v>495</v>
      </c>
      <c r="F16" t="s">
        <v>486</v>
      </c>
      <c r="H16" s="1" t="s">
        <v>64</v>
      </c>
      <c r="M16" s="57"/>
    </row>
    <row r="17" spans="1:13">
      <c r="A17" s="1">
        <v>1</v>
      </c>
      <c r="B17" s="6" t="s">
        <v>65</v>
      </c>
      <c r="D17" s="1" t="s">
        <v>62</v>
      </c>
      <c r="E17" s="57" t="s">
        <v>48</v>
      </c>
      <c r="F17" t="s">
        <v>487</v>
      </c>
      <c r="H17" s="1" t="s">
        <v>58</v>
      </c>
      <c r="M17" s="57"/>
    </row>
    <row r="18" spans="1:13">
      <c r="A18" s="1">
        <v>1</v>
      </c>
      <c r="B18" s="6" t="s">
        <v>68</v>
      </c>
      <c r="D18" s="1" t="s">
        <v>66</v>
      </c>
      <c r="E18" s="57" t="s">
        <v>51</v>
      </c>
      <c r="F18" t="s">
        <v>488</v>
      </c>
      <c r="H18" s="1" t="s">
        <v>71</v>
      </c>
      <c r="M18" s="57"/>
    </row>
    <row r="19" spans="1:13">
      <c r="A19" s="1">
        <v>1</v>
      </c>
      <c r="B19" s="6" t="s">
        <v>72</v>
      </c>
      <c r="D19" s="1" t="s">
        <v>69</v>
      </c>
      <c r="E19" s="57" t="s">
        <v>54</v>
      </c>
      <c r="F19" t="s">
        <v>489</v>
      </c>
      <c r="H19" s="1" t="s">
        <v>101</v>
      </c>
      <c r="M19" s="57"/>
    </row>
    <row r="20" spans="1:13">
      <c r="A20" s="1">
        <v>1</v>
      </c>
      <c r="B20" s="6" t="s">
        <v>73</v>
      </c>
      <c r="E20" s="57" t="s">
        <v>57</v>
      </c>
      <c r="F20" t="s">
        <v>490</v>
      </c>
      <c r="H20" s="1" t="s">
        <v>116</v>
      </c>
      <c r="M20" s="57"/>
    </row>
    <row r="21" spans="1:13">
      <c r="A21" s="1">
        <v>1</v>
      </c>
      <c r="B21" s="6" t="s">
        <v>74</v>
      </c>
      <c r="E21" s="57" t="s">
        <v>61</v>
      </c>
      <c r="F21"/>
      <c r="H21" s="1" t="s">
        <v>115</v>
      </c>
      <c r="M21" s="57"/>
    </row>
    <row r="22" spans="1:13">
      <c r="A22" s="1">
        <v>1</v>
      </c>
      <c r="B22" s="6" t="s">
        <v>75</v>
      </c>
      <c r="E22" s="57" t="s">
        <v>496</v>
      </c>
      <c r="M22" s="57"/>
    </row>
    <row r="23" spans="1:13">
      <c r="A23" s="1">
        <v>1</v>
      </c>
      <c r="B23" s="6" t="s">
        <v>76</v>
      </c>
      <c r="E23" s="57" t="s">
        <v>497</v>
      </c>
      <c r="M23" s="57"/>
    </row>
    <row r="24" spans="1:13">
      <c r="A24" s="1">
        <v>1</v>
      </c>
      <c r="B24" s="6" t="s">
        <v>77</v>
      </c>
      <c r="E24" s="57" t="s">
        <v>581</v>
      </c>
      <c r="M24" s="57"/>
    </row>
    <row r="25" spans="1:13">
      <c r="A25" s="1">
        <v>1</v>
      </c>
      <c r="B25" s="6" t="s">
        <v>78</v>
      </c>
      <c r="E25" s="58" t="s">
        <v>474</v>
      </c>
      <c r="M25" s="58"/>
    </row>
    <row r="26" spans="1:13">
      <c r="A26" s="1">
        <v>1</v>
      </c>
      <c r="B26" s="6" t="s">
        <v>79</v>
      </c>
      <c r="E26" s="57" t="s">
        <v>498</v>
      </c>
      <c r="M26" s="57"/>
    </row>
    <row r="27" spans="1:13">
      <c r="A27" s="1">
        <v>1</v>
      </c>
      <c r="B27" s="6" t="s">
        <v>80</v>
      </c>
      <c r="E27" s="57" t="s">
        <v>63</v>
      </c>
      <c r="M27" s="57"/>
    </row>
    <row r="28" spans="1:13">
      <c r="A28" s="1">
        <v>1</v>
      </c>
      <c r="B28" s="6" t="s">
        <v>81</v>
      </c>
      <c r="E28" s="58" t="s">
        <v>473</v>
      </c>
      <c r="M28" s="58"/>
    </row>
    <row r="29" spans="1:13">
      <c r="A29" s="1">
        <v>1</v>
      </c>
      <c r="B29" s="6" t="s">
        <v>82</v>
      </c>
      <c r="E29" s="57" t="s">
        <v>499</v>
      </c>
      <c r="M29" s="57"/>
    </row>
    <row r="30" spans="1:13">
      <c r="A30" s="1">
        <v>1</v>
      </c>
      <c r="B30" s="6" t="s">
        <v>83</v>
      </c>
      <c r="E30" s="57" t="s">
        <v>67</v>
      </c>
      <c r="M30" s="57"/>
    </row>
    <row r="31" spans="1:13">
      <c r="A31" s="1">
        <v>1</v>
      </c>
      <c r="B31" s="6" t="s">
        <v>84</v>
      </c>
      <c r="E31" s="57" t="s">
        <v>500</v>
      </c>
      <c r="M31" s="57"/>
    </row>
    <row r="32" spans="1:13">
      <c r="A32" s="1">
        <v>1</v>
      </c>
      <c r="B32" s="6" t="s">
        <v>85</v>
      </c>
      <c r="E32" s="57" t="s">
        <v>70</v>
      </c>
      <c r="M32" s="57"/>
    </row>
    <row r="33" spans="2:13">
      <c r="B33" s="6" t="s">
        <v>86</v>
      </c>
      <c r="E33" s="57" t="s">
        <v>10</v>
      </c>
      <c r="M33" s="57"/>
    </row>
    <row r="34" spans="2:13">
      <c r="B34" s="6" t="s">
        <v>87</v>
      </c>
      <c r="E34" s="57" t="s">
        <v>506</v>
      </c>
      <c r="M34" s="57"/>
    </row>
    <row r="35" spans="2:13">
      <c r="B35" s="6" t="s">
        <v>88</v>
      </c>
      <c r="E35" t="s">
        <v>528</v>
      </c>
    </row>
    <row r="36" spans="2:13">
      <c r="E36" t="s">
        <v>531</v>
      </c>
    </row>
    <row r="37" spans="2:13">
      <c r="E37" t="s">
        <v>532</v>
      </c>
    </row>
    <row r="38" spans="2:13">
      <c r="E38" t="s">
        <v>533</v>
      </c>
    </row>
    <row r="39" spans="2:13">
      <c r="E39" t="s">
        <v>529</v>
      </c>
    </row>
    <row r="40" spans="2:13">
      <c r="E40"/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3"/>
  <sheetViews>
    <sheetView topLeftCell="K1" zoomScale="68" zoomScaleNormal="80" workbookViewId="0">
      <selection activeCell="Y22" sqref="Y22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0.109375" style="14" customWidth="1"/>
    <col min="11" max="11" width="21.109375" style="10" customWidth="1"/>
    <col min="12" max="12" width="35.6640625" style="10" customWidth="1"/>
    <col min="13" max="13" width="25.5546875" style="10" customWidth="1"/>
    <col min="14" max="14" width="3.6640625" style="10" customWidth="1"/>
    <col min="15" max="15" width="27.44140625" style="10" customWidth="1"/>
    <col min="16" max="16" width="32" style="29" bestFit="1" customWidth="1"/>
    <col min="17" max="17" width="20.33203125" style="10" customWidth="1"/>
    <col min="18" max="18" width="26.33203125" style="10" customWidth="1"/>
    <col min="19" max="19" width="20.5546875" style="10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140</v>
      </c>
      <c r="C2" s="7" t="s">
        <v>173</v>
      </c>
      <c r="D2" s="7" t="s">
        <v>174</v>
      </c>
      <c r="E2" s="7" t="s">
        <v>175</v>
      </c>
      <c r="F2" s="8" t="s">
        <v>176</v>
      </c>
      <c r="G2" s="8"/>
      <c r="H2" s="9"/>
      <c r="I2" s="9"/>
      <c r="J2" s="9"/>
      <c r="O2" s="11" t="s">
        <v>145</v>
      </c>
      <c r="P2" s="12"/>
      <c r="Q2" s="11" t="s">
        <v>146</v>
      </c>
      <c r="R2" s="11" t="s">
        <v>290</v>
      </c>
      <c r="S2" s="13" t="s">
        <v>336</v>
      </c>
      <c r="T2" s="13" t="s">
        <v>337</v>
      </c>
      <c r="V2" s="15"/>
      <c r="W2" s="11"/>
      <c r="X2" s="11"/>
    </row>
    <row r="3" spans="2:31" ht="21">
      <c r="B3" s="18" t="s">
        <v>177</v>
      </c>
      <c r="C3" s="18" t="s">
        <v>178</v>
      </c>
      <c r="D3" s="18" t="s">
        <v>144</v>
      </c>
      <c r="E3" s="18" t="s">
        <v>144</v>
      </c>
      <c r="F3" s="18" t="s">
        <v>144</v>
      </c>
      <c r="G3" s="18" t="s">
        <v>179</v>
      </c>
      <c r="H3" s="19" t="s">
        <v>146</v>
      </c>
      <c r="I3" s="20"/>
      <c r="J3" s="20"/>
      <c r="O3" s="64" t="s">
        <v>136</v>
      </c>
      <c r="P3" s="60" t="s">
        <v>549</v>
      </c>
      <c r="Q3" s="68" t="s">
        <v>543</v>
      </c>
      <c r="R3" s="51" t="s">
        <v>299</v>
      </c>
      <c r="S3" s="69" t="s">
        <v>356</v>
      </c>
      <c r="T3" s="69" t="s">
        <v>156</v>
      </c>
      <c r="U3" s="78" t="s">
        <v>142</v>
      </c>
      <c r="W3" s="22" t="s">
        <v>171</v>
      </c>
      <c r="X3" s="23" t="s">
        <v>147</v>
      </c>
      <c r="Z3" s="22" t="s">
        <v>259</v>
      </c>
      <c r="AB3" s="10">
        <v>1</v>
      </c>
      <c r="AC3" s="17" t="s">
        <v>313</v>
      </c>
      <c r="AD3" s="17" t="s">
        <v>324</v>
      </c>
      <c r="AE3" s="24" t="s">
        <v>325</v>
      </c>
    </row>
    <row r="4" spans="2:31" ht="21">
      <c r="B4" s="25" t="s">
        <v>180</v>
      </c>
      <c r="C4" s="26" t="s">
        <v>181</v>
      </c>
      <c r="D4" s="26" t="s">
        <v>182</v>
      </c>
      <c r="E4" s="26" t="s">
        <v>183</v>
      </c>
      <c r="F4" s="26" t="s">
        <v>184</v>
      </c>
      <c r="G4" s="27" t="s">
        <v>185</v>
      </c>
      <c r="H4" s="21" t="s">
        <v>284</v>
      </c>
      <c r="I4" s="20"/>
      <c r="J4" s="28" t="s">
        <v>283</v>
      </c>
      <c r="K4" s="29" t="s">
        <v>5</v>
      </c>
      <c r="L4" s="55" t="s">
        <v>338</v>
      </c>
      <c r="M4" s="29" t="s">
        <v>18</v>
      </c>
      <c r="O4" s="60" t="s">
        <v>153</v>
      </c>
      <c r="P4" s="60" t="s">
        <v>332</v>
      </c>
      <c r="Q4" s="70" t="s">
        <v>511</v>
      </c>
      <c r="R4" s="71" t="s">
        <v>296</v>
      </c>
      <c r="S4" s="69" t="s">
        <v>352</v>
      </c>
      <c r="T4" s="69" t="s">
        <v>353</v>
      </c>
      <c r="U4" s="78" t="s">
        <v>142</v>
      </c>
      <c r="W4" s="22" t="s">
        <v>170</v>
      </c>
      <c r="X4" s="23" t="s">
        <v>150</v>
      </c>
      <c r="Z4" s="22" t="s">
        <v>260</v>
      </c>
      <c r="AB4" s="10">
        <v>2</v>
      </c>
      <c r="AC4" s="17" t="s">
        <v>314</v>
      </c>
      <c r="AD4" s="17" t="s">
        <v>320</v>
      </c>
      <c r="AE4" s="24" t="s">
        <v>322</v>
      </c>
    </row>
    <row r="5" spans="2:31" ht="21">
      <c r="B5" s="25" t="s">
        <v>186</v>
      </c>
      <c r="C5" s="26" t="s">
        <v>187</v>
      </c>
      <c r="D5" s="26" t="s">
        <v>182</v>
      </c>
      <c r="E5" s="26" t="s">
        <v>183</v>
      </c>
      <c r="F5" s="26" t="s">
        <v>184</v>
      </c>
      <c r="G5" s="27" t="s">
        <v>185</v>
      </c>
      <c r="H5" s="21" t="s">
        <v>284</v>
      </c>
      <c r="I5" s="20"/>
      <c r="J5" s="28" t="s">
        <v>291</v>
      </c>
      <c r="K5" s="29" t="s">
        <v>23</v>
      </c>
      <c r="L5" s="55" t="s">
        <v>344</v>
      </c>
      <c r="M5" s="29" t="s">
        <v>13</v>
      </c>
      <c r="O5" s="60" t="s">
        <v>544</v>
      </c>
      <c r="P5" s="60" t="s">
        <v>507</v>
      </c>
      <c r="Q5" s="68" t="s">
        <v>512</v>
      </c>
      <c r="R5" s="71" t="s">
        <v>550</v>
      </c>
      <c r="S5" s="69"/>
      <c r="T5" s="72" t="s">
        <v>551</v>
      </c>
      <c r="U5" s="78" t="s">
        <v>142</v>
      </c>
      <c r="W5" s="22" t="s">
        <v>172</v>
      </c>
      <c r="X5" s="23" t="s">
        <v>142</v>
      </c>
      <c r="Z5" s="22" t="s">
        <v>261</v>
      </c>
      <c r="AB5" s="10">
        <v>3</v>
      </c>
      <c r="AC5" s="17" t="s">
        <v>315</v>
      </c>
      <c r="AD5" s="17" t="s">
        <v>326</v>
      </c>
      <c r="AE5" s="24" t="s">
        <v>323</v>
      </c>
    </row>
    <row r="6" spans="2:31" ht="21">
      <c r="B6" s="25" t="s">
        <v>190</v>
      </c>
      <c r="C6" s="26" t="s">
        <v>191</v>
      </c>
      <c r="D6" s="26" t="s">
        <v>192</v>
      </c>
      <c r="E6" s="26" t="s">
        <v>188</v>
      </c>
      <c r="F6" s="26" t="s">
        <v>188</v>
      </c>
      <c r="G6" s="27" t="s">
        <v>189</v>
      </c>
      <c r="H6" s="21" t="s">
        <v>285</v>
      </c>
      <c r="I6" s="20"/>
      <c r="J6" s="28" t="s">
        <v>292</v>
      </c>
      <c r="K6" s="29" t="s">
        <v>27</v>
      </c>
      <c r="L6" s="55" t="s">
        <v>345</v>
      </c>
      <c r="M6" s="29" t="s">
        <v>24</v>
      </c>
      <c r="O6" s="64" t="s">
        <v>154</v>
      </c>
      <c r="P6" s="60" t="s">
        <v>552</v>
      </c>
      <c r="Q6" s="68" t="s">
        <v>539</v>
      </c>
      <c r="R6" s="73" t="s">
        <v>297</v>
      </c>
      <c r="S6" s="74" t="s">
        <v>354</v>
      </c>
      <c r="T6" s="69" t="s">
        <v>355</v>
      </c>
      <c r="U6" s="78" t="s">
        <v>150</v>
      </c>
      <c r="W6" s="22"/>
      <c r="X6" s="23"/>
      <c r="Z6" s="22" t="s">
        <v>262</v>
      </c>
      <c r="AB6" s="10">
        <v>4</v>
      </c>
      <c r="AC6" s="17" t="s">
        <v>316</v>
      </c>
      <c r="AD6" s="17" t="s">
        <v>321</v>
      </c>
      <c r="AE6" s="30">
        <v>8</v>
      </c>
    </row>
    <row r="7" spans="2:31" ht="21">
      <c r="B7" s="25" t="s">
        <v>195</v>
      </c>
      <c r="C7" s="26" t="s">
        <v>196</v>
      </c>
      <c r="D7" s="26" t="s">
        <v>192</v>
      </c>
      <c r="E7" s="26" t="s">
        <v>188</v>
      </c>
      <c r="F7" s="26" t="s">
        <v>193</v>
      </c>
      <c r="G7" s="27" t="s">
        <v>194</v>
      </c>
      <c r="H7" s="21" t="s">
        <v>286</v>
      </c>
      <c r="I7" s="20"/>
      <c r="J7" s="28" t="s">
        <v>293</v>
      </c>
      <c r="K7" s="29" t="s">
        <v>33</v>
      </c>
      <c r="L7" s="55" t="s">
        <v>460</v>
      </c>
      <c r="M7" s="29" t="s">
        <v>99</v>
      </c>
      <c r="O7" s="64" t="s">
        <v>155</v>
      </c>
      <c r="P7" s="49" t="s">
        <v>553</v>
      </c>
      <c r="Q7" s="68" t="s">
        <v>513</v>
      </c>
      <c r="R7" s="73" t="s">
        <v>298</v>
      </c>
      <c r="S7" s="75" t="s">
        <v>554</v>
      </c>
      <c r="T7" s="76" t="s">
        <v>555</v>
      </c>
      <c r="U7" s="78" t="s">
        <v>150</v>
      </c>
      <c r="Z7" s="22" t="s">
        <v>263</v>
      </c>
      <c r="AB7" s="10">
        <v>5</v>
      </c>
      <c r="AC7" s="17" t="s">
        <v>317</v>
      </c>
      <c r="AD7" s="17" t="s">
        <v>327</v>
      </c>
      <c r="AE7" s="30">
        <v>8.3000000000000007</v>
      </c>
    </row>
    <row r="8" spans="2:31" ht="21">
      <c r="B8" s="25" t="s">
        <v>199</v>
      </c>
      <c r="C8" s="26" t="s">
        <v>200</v>
      </c>
      <c r="D8" s="26" t="s">
        <v>192</v>
      </c>
      <c r="E8" s="26" t="s">
        <v>188</v>
      </c>
      <c r="F8" s="26" t="s">
        <v>188</v>
      </c>
      <c r="G8" s="27" t="s">
        <v>189</v>
      </c>
      <c r="H8" s="21" t="s">
        <v>285</v>
      </c>
      <c r="I8" s="20"/>
      <c r="J8" s="28"/>
      <c r="K8" s="29" t="s">
        <v>37</v>
      </c>
      <c r="L8" s="55" t="s">
        <v>461</v>
      </c>
      <c r="M8" s="29" t="s">
        <v>28</v>
      </c>
      <c r="O8" s="65" t="s">
        <v>157</v>
      </c>
      <c r="P8" s="60" t="s">
        <v>553</v>
      </c>
      <c r="Q8" s="68" t="s">
        <v>158</v>
      </c>
      <c r="R8" s="77" t="s">
        <v>300</v>
      </c>
      <c r="S8" s="69" t="s">
        <v>357</v>
      </c>
      <c r="T8" s="69" t="s">
        <v>358</v>
      </c>
      <c r="U8" s="78" t="s">
        <v>150</v>
      </c>
      <c r="Z8" s="22" t="s">
        <v>269</v>
      </c>
      <c r="AB8" s="10">
        <v>6</v>
      </c>
      <c r="AC8" s="17" t="s">
        <v>318</v>
      </c>
      <c r="AE8" s="30">
        <v>9</v>
      </c>
    </row>
    <row r="9" spans="2:31" ht="21">
      <c r="B9" s="25" t="s">
        <v>203</v>
      </c>
      <c r="C9" s="26" t="s">
        <v>204</v>
      </c>
      <c r="D9" s="26" t="s">
        <v>193</v>
      </c>
      <c r="E9" s="26" t="s">
        <v>205</v>
      </c>
      <c r="F9" s="26" t="s">
        <v>193</v>
      </c>
      <c r="G9" s="27" t="s">
        <v>194</v>
      </c>
      <c r="H9" s="21" t="s">
        <v>286</v>
      </c>
      <c r="I9" s="20"/>
      <c r="J9" s="28"/>
      <c r="K9" s="29" t="s">
        <v>96</v>
      </c>
      <c r="L9" s="55" t="s">
        <v>339</v>
      </c>
      <c r="M9" s="29" t="s">
        <v>34</v>
      </c>
      <c r="O9" s="60" t="s">
        <v>545</v>
      </c>
      <c r="P9" s="60" t="s">
        <v>332</v>
      </c>
      <c r="Q9" s="68" t="s">
        <v>514</v>
      </c>
      <c r="R9" s="73" t="s">
        <v>301</v>
      </c>
      <c r="S9" s="69" t="s">
        <v>359</v>
      </c>
      <c r="T9" s="69" t="s">
        <v>360</v>
      </c>
      <c r="U9" s="78" t="s">
        <v>150</v>
      </c>
      <c r="Z9" s="22" t="s">
        <v>270</v>
      </c>
      <c r="AB9" s="10">
        <v>7</v>
      </c>
      <c r="AC9" s="17" t="s">
        <v>319</v>
      </c>
      <c r="AE9" s="30">
        <v>9.3000000000000007</v>
      </c>
    </row>
    <row r="10" spans="2:31" ht="21">
      <c r="B10" s="25" t="s">
        <v>208</v>
      </c>
      <c r="C10" s="26" t="s">
        <v>209</v>
      </c>
      <c r="D10" s="26" t="s">
        <v>193</v>
      </c>
      <c r="E10" s="26" t="s">
        <v>205</v>
      </c>
      <c r="F10" s="26" t="s">
        <v>193</v>
      </c>
      <c r="G10" s="27" t="s">
        <v>194</v>
      </c>
      <c r="H10" s="21" t="s">
        <v>286</v>
      </c>
      <c r="I10" s="20"/>
      <c r="J10" s="28"/>
      <c r="K10" s="29" t="s">
        <v>97</v>
      </c>
      <c r="L10" s="55" t="s">
        <v>462</v>
      </c>
      <c r="M10" s="29" t="s">
        <v>7</v>
      </c>
      <c r="O10" s="60" t="s">
        <v>479</v>
      </c>
      <c r="P10" s="60" t="s">
        <v>332</v>
      </c>
      <c r="Q10" s="68" t="s">
        <v>515</v>
      </c>
      <c r="R10" s="73" t="s">
        <v>556</v>
      </c>
      <c r="S10" s="74"/>
      <c r="T10" s="72" t="s">
        <v>557</v>
      </c>
      <c r="U10" s="78" t="s">
        <v>150</v>
      </c>
      <c r="Z10" s="22" t="s">
        <v>264</v>
      </c>
      <c r="AB10" s="10">
        <v>8</v>
      </c>
      <c r="AE10" s="30">
        <v>10</v>
      </c>
    </row>
    <row r="11" spans="2:31" ht="21">
      <c r="B11" s="25" t="s">
        <v>210</v>
      </c>
      <c r="C11" s="26" t="s">
        <v>211</v>
      </c>
      <c r="D11" s="26" t="s">
        <v>212</v>
      </c>
      <c r="E11" s="26" t="s">
        <v>188</v>
      </c>
      <c r="F11" s="26" t="s">
        <v>197</v>
      </c>
      <c r="G11" s="27" t="s">
        <v>198</v>
      </c>
      <c r="H11" s="21" t="s">
        <v>287</v>
      </c>
      <c r="I11" s="20"/>
      <c r="J11" s="28"/>
      <c r="L11" s="55" t="s">
        <v>463</v>
      </c>
      <c r="M11" s="29" t="s">
        <v>40</v>
      </c>
      <c r="O11" s="60" t="s">
        <v>501</v>
      </c>
      <c r="P11" s="60" t="s">
        <v>332</v>
      </c>
      <c r="Q11" s="68" t="s">
        <v>516</v>
      </c>
      <c r="R11" s="73" t="s">
        <v>558</v>
      </c>
      <c r="S11" s="69" t="s">
        <v>508</v>
      </c>
      <c r="T11" s="72" t="s">
        <v>509</v>
      </c>
      <c r="U11" s="78" t="s">
        <v>150</v>
      </c>
      <c r="Z11" s="22" t="s">
        <v>265</v>
      </c>
      <c r="AB11" s="10">
        <v>9</v>
      </c>
      <c r="AE11" s="30">
        <v>10.3</v>
      </c>
    </row>
    <row r="12" spans="2:31" ht="21">
      <c r="B12" s="25" t="s">
        <v>213</v>
      </c>
      <c r="C12" s="26" t="s">
        <v>214</v>
      </c>
      <c r="D12" s="26" t="s">
        <v>212</v>
      </c>
      <c r="E12" s="26" t="s">
        <v>188</v>
      </c>
      <c r="F12" s="26" t="s">
        <v>188</v>
      </c>
      <c r="G12" s="27" t="s">
        <v>189</v>
      </c>
      <c r="H12" s="21" t="s">
        <v>285</v>
      </c>
      <c r="I12" s="20"/>
      <c r="J12" s="28"/>
      <c r="L12" s="55" t="s">
        <v>464</v>
      </c>
      <c r="M12" s="29" t="s">
        <v>43</v>
      </c>
      <c r="O12" s="65" t="s">
        <v>546</v>
      </c>
      <c r="P12" s="60" t="s">
        <v>332</v>
      </c>
      <c r="Q12" s="68" t="s">
        <v>517</v>
      </c>
      <c r="R12" s="73" t="s">
        <v>559</v>
      </c>
      <c r="S12" s="69"/>
      <c r="T12" s="72" t="s">
        <v>510</v>
      </c>
      <c r="U12" s="78" t="s">
        <v>150</v>
      </c>
      <c r="Z12" s="22" t="s">
        <v>266</v>
      </c>
      <c r="AB12" s="10">
        <v>10</v>
      </c>
      <c r="AE12" s="30">
        <v>11</v>
      </c>
    </row>
    <row r="13" spans="2:31" ht="21">
      <c r="B13" s="25" t="s">
        <v>215</v>
      </c>
      <c r="C13" s="26" t="s">
        <v>216</v>
      </c>
      <c r="D13" s="26" t="s">
        <v>212</v>
      </c>
      <c r="E13" s="26" t="s">
        <v>188</v>
      </c>
      <c r="F13" s="26" t="s">
        <v>188</v>
      </c>
      <c r="G13" s="27" t="s">
        <v>189</v>
      </c>
      <c r="H13" s="21" t="s">
        <v>285</v>
      </c>
      <c r="I13" s="20"/>
      <c r="J13" s="20"/>
      <c r="L13" s="55" t="s">
        <v>465</v>
      </c>
      <c r="M13" s="29" t="s">
        <v>45</v>
      </c>
      <c r="O13" s="60" t="s">
        <v>159</v>
      </c>
      <c r="P13" s="49" t="s">
        <v>333</v>
      </c>
      <c r="Q13" s="68" t="s">
        <v>518</v>
      </c>
      <c r="R13" s="73" t="s">
        <v>302</v>
      </c>
      <c r="S13" s="69" t="s">
        <v>361</v>
      </c>
      <c r="T13" s="69" t="s">
        <v>160</v>
      </c>
      <c r="U13" s="78" t="s">
        <v>534</v>
      </c>
      <c r="Z13" s="22" t="s">
        <v>267</v>
      </c>
      <c r="AB13" s="10">
        <v>11</v>
      </c>
      <c r="AE13" s="30">
        <v>11.3</v>
      </c>
    </row>
    <row r="14" spans="2:31" ht="21">
      <c r="B14" s="25" t="s">
        <v>217</v>
      </c>
      <c r="C14" s="26" t="s">
        <v>218</v>
      </c>
      <c r="D14" s="26" t="s">
        <v>212</v>
      </c>
      <c r="E14" s="26" t="s">
        <v>188</v>
      </c>
      <c r="F14" s="26" t="s">
        <v>188</v>
      </c>
      <c r="G14" s="27" t="s">
        <v>189</v>
      </c>
      <c r="H14" s="21" t="s">
        <v>285</v>
      </c>
      <c r="I14" s="20"/>
      <c r="J14" s="20"/>
      <c r="L14" s="55" t="s">
        <v>340</v>
      </c>
      <c r="M14" s="29" t="s">
        <v>1</v>
      </c>
      <c r="O14" s="66" t="s">
        <v>161</v>
      </c>
      <c r="P14" s="49" t="s">
        <v>334</v>
      </c>
      <c r="Q14" s="68" t="s">
        <v>519</v>
      </c>
      <c r="R14" s="73" t="s">
        <v>303</v>
      </c>
      <c r="S14" s="69" t="s">
        <v>362</v>
      </c>
      <c r="T14" s="69" t="s">
        <v>328</v>
      </c>
      <c r="U14" s="78" t="s">
        <v>534</v>
      </c>
      <c r="Z14" s="22" t="s">
        <v>536</v>
      </c>
      <c r="AB14" s="10">
        <v>12</v>
      </c>
      <c r="AE14" s="30">
        <v>12</v>
      </c>
    </row>
    <row r="15" spans="2:31" ht="30.6">
      <c r="B15" s="25" t="s">
        <v>219</v>
      </c>
      <c r="C15" s="26" t="s">
        <v>220</v>
      </c>
      <c r="D15" s="26" t="s">
        <v>212</v>
      </c>
      <c r="E15" s="26" t="s">
        <v>188</v>
      </c>
      <c r="F15" s="26" t="s">
        <v>197</v>
      </c>
      <c r="G15" s="27" t="s">
        <v>198</v>
      </c>
      <c r="H15" s="21" t="s">
        <v>287</v>
      </c>
      <c r="I15" s="20"/>
      <c r="J15" s="20"/>
      <c r="L15" s="55" t="s">
        <v>466</v>
      </c>
      <c r="M15" s="29" t="s">
        <v>50</v>
      </c>
      <c r="O15" s="60" t="s">
        <v>523</v>
      </c>
      <c r="P15" s="49" t="s">
        <v>334</v>
      </c>
      <c r="Q15" s="68" t="s">
        <v>524</v>
      </c>
      <c r="R15" s="73" t="s">
        <v>525</v>
      </c>
      <c r="S15" s="75" t="s">
        <v>560</v>
      </c>
      <c r="T15" s="69" t="s">
        <v>561</v>
      </c>
      <c r="U15" s="78" t="s">
        <v>534</v>
      </c>
      <c r="Z15" s="22" t="s">
        <v>271</v>
      </c>
      <c r="AB15" s="10">
        <v>13</v>
      </c>
      <c r="AE15" s="30">
        <v>12.3</v>
      </c>
    </row>
    <row r="16" spans="2:31" ht="30.6">
      <c r="B16" s="25" t="s">
        <v>221</v>
      </c>
      <c r="C16" s="26" t="s">
        <v>222</v>
      </c>
      <c r="D16" s="26" t="s">
        <v>223</v>
      </c>
      <c r="E16" s="26" t="s">
        <v>183</v>
      </c>
      <c r="F16" s="26" t="s">
        <v>184</v>
      </c>
      <c r="G16" s="27" t="s">
        <v>185</v>
      </c>
      <c r="H16" s="21" t="s">
        <v>284</v>
      </c>
      <c r="I16" s="20"/>
      <c r="J16" s="20"/>
      <c r="L16" s="55" t="s">
        <v>467</v>
      </c>
      <c r="M16" s="29" t="s">
        <v>53</v>
      </c>
      <c r="O16" s="60" t="s">
        <v>162</v>
      </c>
      <c r="P16" s="60" t="s">
        <v>335</v>
      </c>
      <c r="Q16" s="68" t="s">
        <v>520</v>
      </c>
      <c r="R16" s="77" t="s">
        <v>304</v>
      </c>
      <c r="S16" s="74" t="s">
        <v>363</v>
      </c>
      <c r="T16" s="69" t="s">
        <v>163</v>
      </c>
      <c r="U16" s="78" t="s">
        <v>534</v>
      </c>
      <c r="Z16" s="22" t="s">
        <v>537</v>
      </c>
      <c r="AB16" s="10">
        <v>14</v>
      </c>
      <c r="AE16" s="30">
        <v>13</v>
      </c>
    </row>
    <row r="17" spans="2:31" ht="21">
      <c r="B17" s="25" t="s">
        <v>224</v>
      </c>
      <c r="C17" s="26" t="s">
        <v>225</v>
      </c>
      <c r="D17" s="26" t="s">
        <v>223</v>
      </c>
      <c r="E17" s="26" t="s">
        <v>183</v>
      </c>
      <c r="F17" s="26" t="s">
        <v>184</v>
      </c>
      <c r="G17" s="27" t="s">
        <v>185</v>
      </c>
      <c r="H17" s="21" t="s">
        <v>284</v>
      </c>
      <c r="I17" s="20"/>
      <c r="J17" s="20"/>
      <c r="L17" s="55" t="s">
        <v>468</v>
      </c>
      <c r="M17" s="29" t="s">
        <v>56</v>
      </c>
      <c r="O17" s="60" t="s">
        <v>167</v>
      </c>
      <c r="P17" s="60" t="s">
        <v>562</v>
      </c>
      <c r="Q17" s="68" t="s">
        <v>563</v>
      </c>
      <c r="R17" s="77" t="s">
        <v>308</v>
      </c>
      <c r="S17" s="74" t="s">
        <v>369</v>
      </c>
      <c r="T17" s="69" t="s">
        <v>370</v>
      </c>
      <c r="U17" s="78" t="s">
        <v>570</v>
      </c>
      <c r="W17" s="10" t="s">
        <v>140</v>
      </c>
      <c r="Z17" s="22" t="s">
        <v>268</v>
      </c>
      <c r="AB17" s="10">
        <v>15</v>
      </c>
      <c r="AE17" s="30">
        <v>13.3</v>
      </c>
    </row>
    <row r="18" spans="2:31" ht="21">
      <c r="B18" s="25" t="s">
        <v>226</v>
      </c>
      <c r="C18" s="26" t="s">
        <v>227</v>
      </c>
      <c r="D18" s="26" t="s">
        <v>223</v>
      </c>
      <c r="E18" s="26" t="s">
        <v>183</v>
      </c>
      <c r="F18" s="26" t="s">
        <v>184</v>
      </c>
      <c r="G18" s="27" t="s">
        <v>185</v>
      </c>
      <c r="H18" s="21" t="s">
        <v>284</v>
      </c>
      <c r="I18" s="20"/>
      <c r="J18" s="20" t="s">
        <v>140</v>
      </c>
      <c r="L18" s="55" t="s">
        <v>341</v>
      </c>
      <c r="M18" s="29" t="s">
        <v>60</v>
      </c>
      <c r="O18" s="60" t="s">
        <v>165</v>
      </c>
      <c r="P18" s="60" t="s">
        <v>564</v>
      </c>
      <c r="Q18" s="68" t="s">
        <v>166</v>
      </c>
      <c r="R18" s="77" t="s">
        <v>307</v>
      </c>
      <c r="S18" s="69" t="s">
        <v>367</v>
      </c>
      <c r="T18" s="69" t="s">
        <v>368</v>
      </c>
      <c r="U18" s="78" t="s">
        <v>570</v>
      </c>
      <c r="AB18" s="10">
        <v>16</v>
      </c>
      <c r="AE18" s="30">
        <v>14</v>
      </c>
    </row>
    <row r="19" spans="2:31" ht="21">
      <c r="B19" s="25" t="s">
        <v>138</v>
      </c>
      <c r="C19" s="26" t="s">
        <v>228</v>
      </c>
      <c r="D19" s="26" t="s">
        <v>229</v>
      </c>
      <c r="E19" s="26" t="s">
        <v>201</v>
      </c>
      <c r="F19" s="26" t="s">
        <v>201</v>
      </c>
      <c r="G19" s="27" t="s">
        <v>202</v>
      </c>
      <c r="H19" s="21" t="s">
        <v>289</v>
      </c>
      <c r="I19" s="20"/>
      <c r="J19" s="20"/>
      <c r="L19" s="55" t="s">
        <v>469</v>
      </c>
      <c r="M19" s="29" t="s">
        <v>62</v>
      </c>
      <c r="O19" s="60" t="s">
        <v>547</v>
      </c>
      <c r="P19" s="60" t="s">
        <v>565</v>
      </c>
      <c r="Q19" s="68" t="s">
        <v>566</v>
      </c>
      <c r="R19" s="52" t="s">
        <v>305</v>
      </c>
      <c r="S19" s="69" t="s">
        <v>364</v>
      </c>
      <c r="T19" s="69" t="s">
        <v>567</v>
      </c>
      <c r="U19" s="78" t="s">
        <v>570</v>
      </c>
      <c r="AB19" s="10">
        <v>17</v>
      </c>
      <c r="AE19" s="30">
        <v>14.3</v>
      </c>
    </row>
    <row r="20" spans="2:31" ht="21">
      <c r="B20" s="25" t="s">
        <v>230</v>
      </c>
      <c r="C20" s="26" t="s">
        <v>231</v>
      </c>
      <c r="D20" s="26" t="s">
        <v>229</v>
      </c>
      <c r="E20" s="26" t="s">
        <v>201</v>
      </c>
      <c r="F20" s="26" t="s">
        <v>201</v>
      </c>
      <c r="G20" s="27" t="s">
        <v>202</v>
      </c>
      <c r="H20" s="21" t="s">
        <v>289</v>
      </c>
      <c r="I20" s="20"/>
      <c r="J20" s="20"/>
      <c r="L20" s="55" t="s">
        <v>342</v>
      </c>
      <c r="M20" s="29" t="s">
        <v>66</v>
      </c>
      <c r="O20" s="64" t="s">
        <v>548</v>
      </c>
      <c r="P20" s="60" t="s">
        <v>332</v>
      </c>
      <c r="Q20" s="68" t="s">
        <v>164</v>
      </c>
      <c r="R20" s="77" t="s">
        <v>306</v>
      </c>
      <c r="S20" s="69" t="s">
        <v>365</v>
      </c>
      <c r="T20" s="69" t="s">
        <v>366</v>
      </c>
      <c r="U20" s="78" t="s">
        <v>570</v>
      </c>
      <c r="Z20" s="16" t="s">
        <v>140</v>
      </c>
      <c r="AB20" s="10">
        <v>18</v>
      </c>
      <c r="AE20" s="30">
        <v>15</v>
      </c>
    </row>
    <row r="21" spans="2:31" ht="42">
      <c r="B21" s="31" t="s">
        <v>232</v>
      </c>
      <c r="C21" s="26" t="s">
        <v>233</v>
      </c>
      <c r="D21" s="26" t="s">
        <v>234</v>
      </c>
      <c r="E21" s="26" t="s">
        <v>201</v>
      </c>
      <c r="F21" s="26" t="s">
        <v>201</v>
      </c>
      <c r="G21" s="27" t="s">
        <v>202</v>
      </c>
      <c r="H21" s="21" t="s">
        <v>289</v>
      </c>
      <c r="I21" s="20"/>
      <c r="J21" s="20"/>
      <c r="L21" s="55" t="s">
        <v>470</v>
      </c>
      <c r="M21" s="29" t="s">
        <v>69</v>
      </c>
      <c r="O21" s="60" t="s">
        <v>451</v>
      </c>
      <c r="P21" s="60" t="s">
        <v>568</v>
      </c>
      <c r="Q21" s="78" t="s">
        <v>521</v>
      </c>
      <c r="R21" s="77" t="s">
        <v>453</v>
      </c>
      <c r="S21" s="79" t="s">
        <v>454</v>
      </c>
      <c r="T21" s="80" t="s">
        <v>522</v>
      </c>
      <c r="U21" s="78" t="s">
        <v>570</v>
      </c>
      <c r="AB21" s="10">
        <v>19</v>
      </c>
      <c r="AE21" s="30">
        <v>15.3</v>
      </c>
    </row>
    <row r="22" spans="2:31" ht="21">
      <c r="B22" s="31" t="s">
        <v>235</v>
      </c>
      <c r="C22" s="26" t="s">
        <v>236</v>
      </c>
      <c r="D22" s="26" t="s">
        <v>234</v>
      </c>
      <c r="E22" s="26" t="s">
        <v>201</v>
      </c>
      <c r="F22" s="26" t="s">
        <v>201</v>
      </c>
      <c r="G22" s="27" t="s">
        <v>202</v>
      </c>
      <c r="H22" s="21" t="s">
        <v>289</v>
      </c>
      <c r="I22" s="20"/>
      <c r="J22" s="20"/>
      <c r="L22" s="55" t="s">
        <v>57</v>
      </c>
      <c r="O22" s="60" t="s">
        <v>455</v>
      </c>
      <c r="P22" s="60" t="s">
        <v>452</v>
      </c>
      <c r="Q22" s="81" t="s">
        <v>456</v>
      </c>
      <c r="R22" s="77" t="s">
        <v>457</v>
      </c>
      <c r="S22" s="82" t="s">
        <v>458</v>
      </c>
      <c r="T22" s="80" t="s">
        <v>459</v>
      </c>
      <c r="U22" s="78" t="s">
        <v>570</v>
      </c>
      <c r="AB22" s="10">
        <v>20</v>
      </c>
      <c r="AE22" s="30">
        <v>16</v>
      </c>
    </row>
    <row r="23" spans="2:31" ht="21">
      <c r="B23" s="25" t="s">
        <v>237</v>
      </c>
      <c r="C23" s="26" t="s">
        <v>238</v>
      </c>
      <c r="D23" s="26" t="s">
        <v>206</v>
      </c>
      <c r="E23" s="26" t="s">
        <v>183</v>
      </c>
      <c r="F23" s="26" t="s">
        <v>206</v>
      </c>
      <c r="G23" s="27" t="s">
        <v>207</v>
      </c>
      <c r="H23" s="21" t="s">
        <v>288</v>
      </c>
      <c r="I23" s="20"/>
      <c r="J23" s="20"/>
      <c r="L23" s="55" t="s">
        <v>471</v>
      </c>
      <c r="O23" s="60" t="s">
        <v>148</v>
      </c>
      <c r="P23" s="60" t="s">
        <v>569</v>
      </c>
      <c r="Q23" s="70" t="s">
        <v>149</v>
      </c>
      <c r="R23" s="77" t="s">
        <v>294</v>
      </c>
      <c r="S23" s="69" t="s">
        <v>350</v>
      </c>
      <c r="T23" s="69" t="s">
        <v>149</v>
      </c>
      <c r="U23" s="78" t="s">
        <v>571</v>
      </c>
      <c r="W23" s="10" t="s">
        <v>140</v>
      </c>
      <c r="AB23" s="10">
        <v>21</v>
      </c>
      <c r="AE23" s="30">
        <v>16.3</v>
      </c>
    </row>
    <row r="24" spans="2:31" ht="21">
      <c r="B24" s="31" t="s">
        <v>239</v>
      </c>
      <c r="C24" s="26" t="s">
        <v>240</v>
      </c>
      <c r="D24" s="26" t="s">
        <v>206</v>
      </c>
      <c r="E24" s="26" t="s">
        <v>183</v>
      </c>
      <c r="F24" s="26" t="s">
        <v>206</v>
      </c>
      <c r="G24" s="27" t="s">
        <v>207</v>
      </c>
      <c r="H24" s="21" t="s">
        <v>288</v>
      </c>
      <c r="I24" s="20"/>
      <c r="J24" s="20"/>
      <c r="L24" s="55" t="s">
        <v>343</v>
      </c>
      <c r="O24" s="67" t="s">
        <v>151</v>
      </c>
      <c r="P24" s="54" t="s">
        <v>569</v>
      </c>
      <c r="Q24" s="68" t="s">
        <v>152</v>
      </c>
      <c r="R24" s="73" t="s">
        <v>295</v>
      </c>
      <c r="S24" s="69" t="s">
        <v>351</v>
      </c>
      <c r="T24" s="69" t="s">
        <v>152</v>
      </c>
      <c r="U24" s="78" t="s">
        <v>571</v>
      </c>
      <c r="X24" s="10" t="s">
        <v>140</v>
      </c>
      <c r="AB24" s="10">
        <v>22</v>
      </c>
      <c r="AE24" s="30">
        <v>17</v>
      </c>
    </row>
    <row r="25" spans="2:31" ht="21">
      <c r="B25" s="31" t="s">
        <v>241</v>
      </c>
      <c r="C25" s="26" t="s">
        <v>242</v>
      </c>
      <c r="D25" s="26" t="s">
        <v>206</v>
      </c>
      <c r="E25" s="26" t="s">
        <v>183</v>
      </c>
      <c r="F25" s="26" t="s">
        <v>206</v>
      </c>
      <c r="G25" s="27" t="s">
        <v>207</v>
      </c>
      <c r="H25" s="21" t="s">
        <v>288</v>
      </c>
      <c r="I25" s="20"/>
      <c r="J25" s="20"/>
      <c r="L25" s="55" t="s">
        <v>472</v>
      </c>
      <c r="O25" s="60" t="s">
        <v>329</v>
      </c>
      <c r="P25" s="60" t="s">
        <v>569</v>
      </c>
      <c r="Q25" s="70" t="s">
        <v>330</v>
      </c>
      <c r="R25" s="51" t="s">
        <v>331</v>
      </c>
      <c r="S25" s="69"/>
      <c r="T25" s="69"/>
      <c r="U25" s="78" t="s">
        <v>571</v>
      </c>
      <c r="AB25" s="10">
        <v>23</v>
      </c>
    </row>
    <row r="26" spans="2:31" ht="15.6">
      <c r="B26" s="25" t="s">
        <v>243</v>
      </c>
      <c r="C26" s="26" t="s">
        <v>244</v>
      </c>
      <c r="D26" s="26" t="s">
        <v>206</v>
      </c>
      <c r="E26" s="26" t="s">
        <v>183</v>
      </c>
      <c r="F26" s="26" t="s">
        <v>184</v>
      </c>
      <c r="G26" s="27" t="s">
        <v>185</v>
      </c>
      <c r="H26" s="21" t="s">
        <v>284</v>
      </c>
      <c r="I26" s="20"/>
      <c r="J26" s="20"/>
      <c r="L26" s="55" t="s">
        <v>473</v>
      </c>
      <c r="O26" s="53"/>
      <c r="P26" s="54"/>
      <c r="Q26" s="63"/>
      <c r="R26" s="53"/>
      <c r="S26" s="49"/>
      <c r="T26" s="49"/>
      <c r="U26" s="59"/>
      <c r="AB26" s="10">
        <v>24</v>
      </c>
    </row>
    <row r="27" spans="2:31" ht="15.6">
      <c r="B27" s="31" t="s">
        <v>245</v>
      </c>
      <c r="C27" s="26" t="s">
        <v>245</v>
      </c>
      <c r="D27" s="26" t="s">
        <v>206</v>
      </c>
      <c r="E27" s="26" t="s">
        <v>183</v>
      </c>
      <c r="F27" s="26" t="s">
        <v>206</v>
      </c>
      <c r="G27" s="27" t="s">
        <v>207</v>
      </c>
      <c r="H27" s="21" t="s">
        <v>288</v>
      </c>
      <c r="I27" s="20"/>
      <c r="J27" s="20"/>
      <c r="L27" s="55" t="s">
        <v>67</v>
      </c>
      <c r="O27" s="49"/>
      <c r="P27" s="54"/>
      <c r="Q27" s="62"/>
      <c r="R27" s="51"/>
      <c r="S27" s="52"/>
      <c r="T27" s="52"/>
      <c r="U27" s="59"/>
      <c r="AB27" s="10">
        <v>25</v>
      </c>
    </row>
    <row r="28" spans="2:31" ht="15.6">
      <c r="B28" s="25" t="s">
        <v>246</v>
      </c>
      <c r="C28" s="26" t="s">
        <v>247</v>
      </c>
      <c r="D28" s="26" t="s">
        <v>197</v>
      </c>
      <c r="E28" s="26" t="s">
        <v>205</v>
      </c>
      <c r="F28" s="26" t="s">
        <v>197</v>
      </c>
      <c r="G28" s="27" t="s">
        <v>198</v>
      </c>
      <c r="H28" s="21" t="s">
        <v>287</v>
      </c>
      <c r="I28" s="20"/>
      <c r="J28" s="20"/>
      <c r="L28" s="55" t="s">
        <v>474</v>
      </c>
      <c r="O28" s="49"/>
      <c r="P28" s="49"/>
      <c r="Q28" s="62"/>
      <c r="R28" s="51"/>
      <c r="S28" s="52"/>
      <c r="T28" s="52"/>
      <c r="U28" s="59"/>
      <c r="AB28" s="10">
        <v>26</v>
      </c>
    </row>
    <row r="29" spans="2:31" ht="15.6">
      <c r="B29" s="25" t="s">
        <v>248</v>
      </c>
      <c r="C29" s="26" t="s">
        <v>249</v>
      </c>
      <c r="D29" s="26" t="s">
        <v>197</v>
      </c>
      <c r="E29" s="26" t="s">
        <v>205</v>
      </c>
      <c r="F29" s="26" t="s">
        <v>197</v>
      </c>
      <c r="G29" s="27" t="s">
        <v>198</v>
      </c>
      <c r="H29" s="21" t="s">
        <v>287</v>
      </c>
      <c r="I29" s="20"/>
      <c r="J29" s="20"/>
      <c r="L29" s="55" t="s">
        <v>475</v>
      </c>
      <c r="O29" s="60"/>
      <c r="P29" s="60"/>
      <c r="Q29" s="62"/>
      <c r="R29" s="61"/>
      <c r="S29" s="61"/>
      <c r="T29" s="50"/>
      <c r="U29" s="60"/>
      <c r="AB29" s="10">
        <v>27</v>
      </c>
    </row>
    <row r="30" spans="2:31">
      <c r="B30" s="25" t="s">
        <v>250</v>
      </c>
      <c r="C30" s="26" t="s">
        <v>251</v>
      </c>
      <c r="D30" s="26" t="s">
        <v>197</v>
      </c>
      <c r="E30" s="26" t="s">
        <v>205</v>
      </c>
      <c r="F30" s="26" t="s">
        <v>193</v>
      </c>
      <c r="G30" s="27" t="s">
        <v>194</v>
      </c>
      <c r="H30" s="21" t="s">
        <v>286</v>
      </c>
      <c r="I30" s="20"/>
      <c r="J30" s="20"/>
      <c r="L30" s="55" t="s">
        <v>476</v>
      </c>
      <c r="O30" s="48"/>
      <c r="Q30" s="48"/>
      <c r="R30" s="48"/>
      <c r="S30" s="48"/>
      <c r="T30" s="48"/>
      <c r="AB30" s="10">
        <v>28</v>
      </c>
    </row>
    <row r="31" spans="2:31" ht="27.6" thickBot="1">
      <c r="B31" s="25" t="s">
        <v>252</v>
      </c>
      <c r="C31" s="26" t="s">
        <v>253</v>
      </c>
      <c r="D31" s="26" t="s">
        <v>197</v>
      </c>
      <c r="E31" s="26" t="s">
        <v>205</v>
      </c>
      <c r="F31" s="26" t="s">
        <v>193</v>
      </c>
      <c r="G31" s="27" t="s">
        <v>194</v>
      </c>
      <c r="H31" s="21" t="s">
        <v>286</v>
      </c>
      <c r="I31" s="20"/>
      <c r="J31" s="20"/>
      <c r="L31" s="55" t="s">
        <v>477</v>
      </c>
      <c r="O31" s="48"/>
      <c r="Q31" s="48"/>
      <c r="R31" s="48"/>
      <c r="S31" s="48"/>
      <c r="T31" s="48"/>
      <c r="AB31" s="10">
        <v>29</v>
      </c>
    </row>
    <row r="32" spans="2:31" ht="15" thickBot="1">
      <c r="B32" s="34" t="s">
        <v>254</v>
      </c>
      <c r="C32" s="44" t="s">
        <v>255</v>
      </c>
      <c r="D32" s="44" t="s">
        <v>385</v>
      </c>
      <c r="E32" s="44" t="s">
        <v>385</v>
      </c>
      <c r="F32" s="44" t="s">
        <v>385</v>
      </c>
      <c r="G32" s="47" t="s">
        <v>389</v>
      </c>
      <c r="H32" s="47" t="s">
        <v>396</v>
      </c>
      <c r="I32" s="9"/>
      <c r="J32" s="9"/>
      <c r="O32" s="48"/>
      <c r="Q32" s="48"/>
      <c r="R32" s="48"/>
      <c r="S32" s="48"/>
      <c r="T32" s="48"/>
      <c r="AB32" s="10">
        <v>30</v>
      </c>
    </row>
    <row r="33" spans="2:28" ht="15" thickBot="1">
      <c r="B33" s="34" t="s">
        <v>82</v>
      </c>
      <c r="C33" s="45" t="s">
        <v>147</v>
      </c>
      <c r="D33" s="45" t="s">
        <v>386</v>
      </c>
      <c r="E33" s="45" t="s">
        <v>386</v>
      </c>
      <c r="F33" s="45" t="s">
        <v>386</v>
      </c>
      <c r="G33" s="43" t="s">
        <v>390</v>
      </c>
      <c r="H33" s="43" t="s">
        <v>397</v>
      </c>
      <c r="I33" s="9"/>
      <c r="J33" s="9"/>
      <c r="AB33" s="10">
        <v>31</v>
      </c>
    </row>
    <row r="34" spans="2:28" ht="15" thickBot="1">
      <c r="B34" s="35" t="s">
        <v>84</v>
      </c>
      <c r="C34" s="45" t="s">
        <v>256</v>
      </c>
      <c r="D34" s="45" t="s">
        <v>386</v>
      </c>
      <c r="E34" s="45" t="s">
        <v>386</v>
      </c>
      <c r="F34" s="45" t="s">
        <v>386</v>
      </c>
      <c r="G34" s="43" t="s">
        <v>391</v>
      </c>
      <c r="H34" s="43"/>
      <c r="I34" s="9"/>
      <c r="J34" s="9"/>
    </row>
    <row r="35" spans="2:28" ht="15" thickBot="1">
      <c r="B35" s="36" t="s">
        <v>85</v>
      </c>
      <c r="C35" s="45" t="s">
        <v>257</v>
      </c>
      <c r="D35" s="45" t="s">
        <v>386</v>
      </c>
      <c r="E35" s="45" t="s">
        <v>386</v>
      </c>
      <c r="F35" s="45" t="s">
        <v>386</v>
      </c>
      <c r="G35" s="43" t="s">
        <v>392</v>
      </c>
      <c r="H35" s="43"/>
      <c r="I35" s="9"/>
      <c r="J35" s="9"/>
    </row>
    <row r="36" spans="2:28" ht="15" thickBot="1">
      <c r="B36" s="36" t="s">
        <v>83</v>
      </c>
      <c r="C36" s="45" t="s">
        <v>258</v>
      </c>
      <c r="D36" s="45" t="s">
        <v>386</v>
      </c>
      <c r="E36" s="45" t="s">
        <v>386</v>
      </c>
      <c r="F36" s="45" t="s">
        <v>386</v>
      </c>
      <c r="G36" s="43"/>
      <c r="H36" s="43"/>
      <c r="I36" s="9"/>
      <c r="J36" s="9"/>
    </row>
    <row r="37" spans="2:28" ht="15" thickBot="1">
      <c r="B37" s="36" t="s">
        <v>87</v>
      </c>
      <c r="C37" s="45" t="s">
        <v>374</v>
      </c>
      <c r="D37" s="45" t="s">
        <v>387</v>
      </c>
      <c r="E37" s="45" t="s">
        <v>387</v>
      </c>
      <c r="F37" s="45" t="s">
        <v>387</v>
      </c>
      <c r="G37" s="43" t="s">
        <v>393</v>
      </c>
      <c r="H37" s="43" t="s">
        <v>398</v>
      </c>
    </row>
    <row r="38" spans="2:28" ht="15" thickBot="1">
      <c r="B38" s="36" t="s">
        <v>86</v>
      </c>
      <c r="C38" s="45" t="s">
        <v>381</v>
      </c>
      <c r="D38" s="45" t="s">
        <v>387</v>
      </c>
      <c r="E38" s="45" t="s">
        <v>387</v>
      </c>
      <c r="F38" s="45" t="s">
        <v>387</v>
      </c>
      <c r="G38" s="43" t="s">
        <v>394</v>
      </c>
      <c r="H38" s="43" t="s">
        <v>399</v>
      </c>
    </row>
    <row r="39" spans="2:28" ht="15" thickBot="1">
      <c r="B39" s="36" t="s">
        <v>371</v>
      </c>
      <c r="C39" s="45" t="s">
        <v>382</v>
      </c>
      <c r="D39" s="45" t="s">
        <v>385</v>
      </c>
      <c r="E39" s="45" t="s">
        <v>385</v>
      </c>
      <c r="F39" s="45" t="s">
        <v>385</v>
      </c>
      <c r="G39" s="43" t="s">
        <v>395</v>
      </c>
      <c r="H39" s="43" t="s">
        <v>400</v>
      </c>
    </row>
    <row r="40" spans="2:28" ht="15" thickBot="1">
      <c r="B40" s="36" t="s">
        <v>372</v>
      </c>
      <c r="C40" s="45" t="s">
        <v>373</v>
      </c>
      <c r="D40" s="45" t="s">
        <v>388</v>
      </c>
      <c r="E40" s="45" t="s">
        <v>388</v>
      </c>
      <c r="F40" s="45" t="s">
        <v>388</v>
      </c>
      <c r="G40" s="43" t="s">
        <v>18</v>
      </c>
      <c r="H40" s="43"/>
    </row>
    <row r="41" spans="2:28" ht="15" thickBot="1">
      <c r="B41" s="42" t="s">
        <v>379</v>
      </c>
      <c r="C41" s="46" t="s">
        <v>383</v>
      </c>
      <c r="D41" s="45" t="s">
        <v>385</v>
      </c>
      <c r="E41" s="45" t="s">
        <v>385</v>
      </c>
      <c r="F41" s="45" t="s">
        <v>385</v>
      </c>
      <c r="G41" s="43" t="s">
        <v>18</v>
      </c>
      <c r="H41" s="43"/>
      <c r="J41" s="14" t="s">
        <v>401</v>
      </c>
    </row>
    <row r="42" spans="2:28" ht="15" thickBot="1">
      <c r="B42" s="43" t="s">
        <v>380</v>
      </c>
      <c r="C42" s="45" t="s">
        <v>384</v>
      </c>
      <c r="D42" s="45" t="s">
        <v>388</v>
      </c>
      <c r="E42" s="45" t="s">
        <v>388</v>
      </c>
      <c r="F42" s="45" t="s">
        <v>388</v>
      </c>
      <c r="G42" s="43" t="s">
        <v>18</v>
      </c>
      <c r="H42" s="43"/>
    </row>
    <row r="43" spans="2:28">
      <c r="B43" s="36"/>
      <c r="C43" s="37"/>
      <c r="D43" s="37"/>
      <c r="E43" s="37"/>
      <c r="F43" s="37"/>
      <c r="G43" s="37"/>
      <c r="H43" s="37"/>
    </row>
  </sheetData>
  <hyperlinks>
    <hyperlink ref="S6" r:id="rId1" xr:uid="{D54E0FC9-C907-47ED-A473-A52546804F81}"/>
    <hyperlink ref="S7" r:id="rId2" xr:uid="{85757F07-B06D-4CE9-B0D4-92EB2D1A4716}"/>
    <hyperlink ref="S15" r:id="rId3" xr:uid="{1026713B-3940-48CC-87DF-BDACA611F355}"/>
    <hyperlink ref="R18" r:id="rId4" display="ouma_p@cabletv.co.th" xr:uid="{FC2B4B11-19BE-4DDB-8F4F-25AB4162CD69}"/>
    <hyperlink ref="R15" r:id="rId5" display="sasinath.j@cabletv.co.th" xr:uid="{DF63CA51-5BBA-4EAA-940C-05C899D06A35}"/>
    <hyperlink ref="R14" r:id="rId6" display="Naronksuak_L@cabletv.co.th" xr:uid="{5B622E8E-237E-4246-8326-DE6F6E1C4AA4}"/>
    <hyperlink ref="R13" r:id="rId7" display="Rungarun_i@cabletv.co.th" xr:uid="{B809BB78-99F2-4BEA-ACAF-163DFA5A5DD2}"/>
    <hyperlink ref="R7" r:id="rId8" display="Narain_p@cabletv.co.th" xr:uid="{A85F8272-3435-4812-BF11-D8F009E2121A}"/>
    <hyperlink ref="R6" r:id="rId9" display="tawat_m@cabletv.co.th" xr:uid="{C069328B-7B63-4D1C-8FD8-C6C62B78F89E}"/>
    <hyperlink ref="R9" r:id="rId10" display="nimit_j@cabletv.co.th" xr:uid="{CFA7DF3E-24F4-4082-91BE-F24CC8EF78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21" sqref="K21:K22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145</v>
      </c>
      <c r="D2" s="12"/>
      <c r="E2" s="11" t="s">
        <v>146</v>
      </c>
      <c r="F2" s="11" t="s">
        <v>290</v>
      </c>
      <c r="G2" s="13" t="s">
        <v>336</v>
      </c>
      <c r="H2" s="13" t="s">
        <v>337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1">
      <c r="A3" s="10"/>
      <c r="B3" s="10"/>
      <c r="C3" s="64" t="s">
        <v>136</v>
      </c>
      <c r="D3" s="60" t="s">
        <v>549</v>
      </c>
      <c r="E3" s="68" t="s">
        <v>543</v>
      </c>
      <c r="F3" s="51" t="s">
        <v>299</v>
      </c>
      <c r="G3" s="69" t="s">
        <v>356</v>
      </c>
      <c r="H3" s="69" t="s">
        <v>156</v>
      </c>
      <c r="I3" s="78" t="s">
        <v>142</v>
      </c>
      <c r="J3" s="10"/>
      <c r="K3" s="22" t="s">
        <v>171</v>
      </c>
      <c r="L3" s="23" t="s">
        <v>147</v>
      </c>
      <c r="M3" s="10"/>
      <c r="N3" s="22" t="s">
        <v>259</v>
      </c>
      <c r="O3" s="10"/>
      <c r="P3" s="10">
        <v>1</v>
      </c>
      <c r="Q3" s="17" t="s">
        <v>313</v>
      </c>
      <c r="R3" s="17" t="s">
        <v>324</v>
      </c>
      <c r="S3" s="24" t="s">
        <v>325</v>
      </c>
      <c r="T3" s="10"/>
      <c r="U3" s="10" t="s">
        <v>413</v>
      </c>
      <c r="V3" s="10" t="s">
        <v>89</v>
      </c>
      <c r="W3" s="48" t="s">
        <v>431</v>
      </c>
      <c r="X3" s="48" t="s">
        <v>432</v>
      </c>
      <c r="Y3" s="48" t="s">
        <v>433</v>
      </c>
      <c r="Z3" s="48" t="s">
        <v>436</v>
      </c>
    </row>
    <row r="4" spans="1:26" ht="21">
      <c r="A4" s="29" t="s">
        <v>18</v>
      </c>
      <c r="B4" s="10"/>
      <c r="C4" s="60" t="s">
        <v>153</v>
      </c>
      <c r="D4" s="60" t="s">
        <v>332</v>
      </c>
      <c r="E4" s="70" t="s">
        <v>511</v>
      </c>
      <c r="F4" s="71" t="s">
        <v>296</v>
      </c>
      <c r="G4" s="69" t="s">
        <v>352</v>
      </c>
      <c r="H4" s="69" t="s">
        <v>353</v>
      </c>
      <c r="I4" s="78" t="s">
        <v>142</v>
      </c>
      <c r="J4" s="10"/>
      <c r="K4" s="22" t="s">
        <v>535</v>
      </c>
      <c r="L4" s="23" t="s">
        <v>534</v>
      </c>
      <c r="M4" s="10"/>
      <c r="N4" s="22" t="s">
        <v>260</v>
      </c>
      <c r="O4" s="10"/>
      <c r="P4" s="10">
        <v>2</v>
      </c>
      <c r="Q4" s="17" t="s">
        <v>314</v>
      </c>
      <c r="R4" s="17" t="s">
        <v>320</v>
      </c>
      <c r="S4" s="24" t="s">
        <v>322</v>
      </c>
      <c r="T4" s="10"/>
      <c r="U4" s="10" t="s">
        <v>414</v>
      </c>
      <c r="V4" s="10" t="s">
        <v>90</v>
      </c>
      <c r="W4" s="10" t="s">
        <v>420</v>
      </c>
      <c r="X4" s="10" t="s">
        <v>423</v>
      </c>
      <c r="Y4" s="48" t="s">
        <v>434</v>
      </c>
      <c r="Z4" s="48" t="s">
        <v>437</v>
      </c>
    </row>
    <row r="5" spans="1:26" ht="21">
      <c r="A5" s="29" t="s">
        <v>13</v>
      </c>
      <c r="B5" s="10"/>
      <c r="C5" s="60" t="s">
        <v>544</v>
      </c>
      <c r="D5" s="60" t="s">
        <v>507</v>
      </c>
      <c r="E5" s="68" t="s">
        <v>512</v>
      </c>
      <c r="F5" s="71" t="s">
        <v>550</v>
      </c>
      <c r="G5" s="69"/>
      <c r="H5" s="72" t="s">
        <v>551</v>
      </c>
      <c r="I5" s="78" t="s">
        <v>142</v>
      </c>
      <c r="J5" s="10"/>
      <c r="K5" s="22" t="s">
        <v>170</v>
      </c>
      <c r="L5" s="23" t="s">
        <v>150</v>
      </c>
      <c r="M5" s="10"/>
      <c r="N5" s="22" t="s">
        <v>261</v>
      </c>
      <c r="O5" s="10"/>
      <c r="P5" s="10">
        <v>3</v>
      </c>
      <c r="Q5" s="17" t="s">
        <v>315</v>
      </c>
      <c r="R5" s="17" t="s">
        <v>326</v>
      </c>
      <c r="S5" s="24" t="s">
        <v>323</v>
      </c>
      <c r="T5" s="10"/>
      <c r="U5" s="10" t="s">
        <v>415</v>
      </c>
      <c r="V5" s="10" t="s">
        <v>91</v>
      </c>
      <c r="W5" s="10" t="s">
        <v>421</v>
      </c>
      <c r="X5" s="10" t="s">
        <v>424</v>
      </c>
      <c r="Y5" s="48" t="s">
        <v>435</v>
      </c>
      <c r="Z5" s="48" t="s">
        <v>439</v>
      </c>
    </row>
    <row r="6" spans="1:26" ht="21">
      <c r="A6" s="29" t="s">
        <v>24</v>
      </c>
      <c r="B6" s="10"/>
      <c r="C6" s="64" t="s">
        <v>154</v>
      </c>
      <c r="D6" s="60" t="s">
        <v>552</v>
      </c>
      <c r="E6" s="68" t="s">
        <v>539</v>
      </c>
      <c r="F6" s="73" t="s">
        <v>297</v>
      </c>
      <c r="G6" s="74" t="s">
        <v>354</v>
      </c>
      <c r="H6" s="69" t="s">
        <v>355</v>
      </c>
      <c r="I6" s="78" t="s">
        <v>150</v>
      </c>
      <c r="J6" s="10"/>
      <c r="K6" s="22" t="s">
        <v>172</v>
      </c>
      <c r="L6" s="23" t="s">
        <v>142</v>
      </c>
      <c r="M6" s="10"/>
      <c r="N6" s="22" t="s">
        <v>262</v>
      </c>
      <c r="O6" s="10"/>
      <c r="P6" s="10">
        <v>4</v>
      </c>
      <c r="Q6" s="17" t="s">
        <v>316</v>
      </c>
      <c r="R6" s="17" t="s">
        <v>321</v>
      </c>
      <c r="S6" s="30">
        <v>8</v>
      </c>
      <c r="T6" s="10"/>
      <c r="U6" s="10" t="s">
        <v>416</v>
      </c>
      <c r="V6" s="10" t="s">
        <v>92</v>
      </c>
      <c r="W6" s="10" t="s">
        <v>422</v>
      </c>
      <c r="X6" s="48" t="s">
        <v>425</v>
      </c>
      <c r="Y6" s="10"/>
      <c r="Z6" s="48" t="s">
        <v>438</v>
      </c>
    </row>
    <row r="7" spans="1:26" ht="21">
      <c r="A7" s="29" t="s">
        <v>99</v>
      </c>
      <c r="B7" s="10"/>
      <c r="C7" s="64" t="s">
        <v>155</v>
      </c>
      <c r="D7" s="49" t="s">
        <v>553</v>
      </c>
      <c r="E7" s="68" t="s">
        <v>513</v>
      </c>
      <c r="F7" s="73" t="s">
        <v>298</v>
      </c>
      <c r="G7" s="75" t="s">
        <v>554</v>
      </c>
      <c r="H7" s="76" t="s">
        <v>555</v>
      </c>
      <c r="I7" s="78" t="s">
        <v>150</v>
      </c>
      <c r="J7" s="10"/>
      <c r="K7" s="22" t="s">
        <v>375</v>
      </c>
      <c r="L7" s="23"/>
      <c r="M7" s="10"/>
      <c r="N7" s="22" t="s">
        <v>263</v>
      </c>
      <c r="O7" s="10"/>
      <c r="P7" s="10">
        <v>5</v>
      </c>
      <c r="Q7" s="17" t="s">
        <v>317</v>
      </c>
      <c r="R7" s="17" t="s">
        <v>327</v>
      </c>
      <c r="S7" s="30">
        <v>8.3000000000000007</v>
      </c>
      <c r="T7" s="10"/>
      <c r="U7" s="10" t="s">
        <v>417</v>
      </c>
      <c r="V7" s="10" t="s">
        <v>118</v>
      </c>
      <c r="W7" s="10"/>
      <c r="X7" s="48" t="s">
        <v>426</v>
      </c>
      <c r="Y7" s="10"/>
      <c r="Z7" s="10"/>
    </row>
    <row r="8" spans="1:26" ht="21">
      <c r="A8" s="29" t="s">
        <v>28</v>
      </c>
      <c r="B8" s="10"/>
      <c r="C8" s="65" t="s">
        <v>157</v>
      </c>
      <c r="D8" s="60" t="s">
        <v>553</v>
      </c>
      <c r="E8" s="68" t="s">
        <v>158</v>
      </c>
      <c r="F8" s="77" t="s">
        <v>300</v>
      </c>
      <c r="G8" s="69" t="s">
        <v>357</v>
      </c>
      <c r="H8" s="69" t="s">
        <v>358</v>
      </c>
      <c r="I8" s="78" t="s">
        <v>150</v>
      </c>
      <c r="J8" s="10"/>
      <c r="K8" s="10"/>
      <c r="L8" s="10"/>
      <c r="M8" s="10"/>
      <c r="N8" s="22" t="s">
        <v>377</v>
      </c>
      <c r="O8" s="10"/>
      <c r="P8" s="10">
        <v>6</v>
      </c>
      <c r="Q8" s="17" t="s">
        <v>318</v>
      </c>
      <c r="R8" s="17"/>
      <c r="S8" s="30">
        <v>9</v>
      </c>
      <c r="T8" s="10"/>
      <c r="U8" s="10" t="s">
        <v>418</v>
      </c>
      <c r="V8" s="10" t="s">
        <v>419</v>
      </c>
      <c r="W8" s="10"/>
      <c r="X8" s="48" t="s">
        <v>427</v>
      </c>
      <c r="Y8" s="10"/>
      <c r="Z8" s="10"/>
    </row>
    <row r="9" spans="1:26" ht="21">
      <c r="A9" s="29" t="s">
        <v>34</v>
      </c>
      <c r="B9" s="10"/>
      <c r="C9" s="60" t="s">
        <v>545</v>
      </c>
      <c r="D9" s="60" t="s">
        <v>332</v>
      </c>
      <c r="E9" s="68" t="s">
        <v>514</v>
      </c>
      <c r="F9" s="73" t="s">
        <v>301</v>
      </c>
      <c r="G9" s="69" t="s">
        <v>359</v>
      </c>
      <c r="H9" s="69" t="s">
        <v>360</v>
      </c>
      <c r="I9" s="78" t="s">
        <v>150</v>
      </c>
      <c r="J9" s="10"/>
      <c r="K9" s="10"/>
      <c r="L9" s="10"/>
      <c r="M9" s="10"/>
      <c r="N9" s="22" t="s">
        <v>270</v>
      </c>
      <c r="O9" s="10"/>
      <c r="P9" s="10">
        <v>7</v>
      </c>
      <c r="Q9" s="17" t="s">
        <v>319</v>
      </c>
      <c r="R9" s="17"/>
      <c r="S9" s="30">
        <v>9.3000000000000007</v>
      </c>
      <c r="T9" s="10"/>
      <c r="U9" s="10"/>
      <c r="V9" s="10"/>
      <c r="W9" s="10"/>
      <c r="X9" s="48" t="s">
        <v>428</v>
      </c>
      <c r="Y9" s="10"/>
      <c r="Z9" s="10"/>
    </row>
    <row r="10" spans="1:26" ht="21">
      <c r="A10" s="29" t="s">
        <v>527</v>
      </c>
      <c r="B10" s="10"/>
      <c r="C10" s="60" t="s">
        <v>479</v>
      </c>
      <c r="D10" s="60" t="s">
        <v>332</v>
      </c>
      <c r="E10" s="68" t="s">
        <v>515</v>
      </c>
      <c r="F10" s="73" t="s">
        <v>556</v>
      </c>
      <c r="G10" s="74"/>
      <c r="H10" s="72" t="s">
        <v>557</v>
      </c>
      <c r="I10" s="78" t="s">
        <v>150</v>
      </c>
      <c r="J10" s="10"/>
      <c r="K10" s="10"/>
      <c r="L10" s="10"/>
      <c r="M10" s="10"/>
      <c r="N10" s="22" t="s">
        <v>264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1">
      <c r="A11" s="29" t="s">
        <v>7</v>
      </c>
      <c r="B11" s="10"/>
      <c r="C11" s="60" t="s">
        <v>501</v>
      </c>
      <c r="D11" s="60" t="s">
        <v>332</v>
      </c>
      <c r="E11" s="68" t="s">
        <v>516</v>
      </c>
      <c r="F11" s="73" t="s">
        <v>558</v>
      </c>
      <c r="G11" s="69" t="s">
        <v>508</v>
      </c>
      <c r="H11" s="72" t="s">
        <v>509</v>
      </c>
      <c r="I11" s="78" t="s">
        <v>150</v>
      </c>
      <c r="J11" s="10"/>
      <c r="K11" s="10"/>
      <c r="L11" s="10"/>
      <c r="M11" s="10"/>
      <c r="N11" s="22" t="s">
        <v>265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1">
      <c r="A12" s="29" t="s">
        <v>40</v>
      </c>
      <c r="B12" s="10"/>
      <c r="C12" s="65" t="s">
        <v>546</v>
      </c>
      <c r="D12" s="60" t="s">
        <v>332</v>
      </c>
      <c r="E12" s="68" t="s">
        <v>517</v>
      </c>
      <c r="F12" s="73" t="s">
        <v>559</v>
      </c>
      <c r="G12" s="69"/>
      <c r="H12" s="72" t="s">
        <v>510</v>
      </c>
      <c r="I12" s="78" t="s">
        <v>150</v>
      </c>
      <c r="J12" s="10"/>
      <c r="K12" s="10"/>
      <c r="L12" s="10"/>
      <c r="M12" s="10"/>
      <c r="N12" s="22" t="s">
        <v>266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1">
      <c r="A13" s="29" t="s">
        <v>43</v>
      </c>
      <c r="B13" s="10"/>
      <c r="C13" s="60" t="s">
        <v>159</v>
      </c>
      <c r="D13" s="49" t="s">
        <v>333</v>
      </c>
      <c r="E13" s="68" t="s">
        <v>518</v>
      </c>
      <c r="F13" s="73" t="s">
        <v>302</v>
      </c>
      <c r="G13" s="69" t="s">
        <v>361</v>
      </c>
      <c r="H13" s="69" t="s">
        <v>160</v>
      </c>
      <c r="I13" s="78" t="s">
        <v>534</v>
      </c>
      <c r="J13" s="10"/>
      <c r="K13" s="10"/>
      <c r="L13" s="10"/>
      <c r="M13" s="10"/>
      <c r="N13" s="22" t="s">
        <v>267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1">
      <c r="A14" s="29" t="s">
        <v>45</v>
      </c>
      <c r="B14" s="10"/>
      <c r="C14" s="66" t="s">
        <v>161</v>
      </c>
      <c r="D14" s="49" t="s">
        <v>334</v>
      </c>
      <c r="E14" s="68" t="s">
        <v>519</v>
      </c>
      <c r="F14" s="73" t="s">
        <v>303</v>
      </c>
      <c r="G14" s="69" t="s">
        <v>362</v>
      </c>
      <c r="H14" s="69" t="s">
        <v>328</v>
      </c>
      <c r="I14" s="78" t="s">
        <v>534</v>
      </c>
      <c r="J14" s="10"/>
      <c r="K14" s="10"/>
      <c r="L14" s="10"/>
      <c r="M14" s="10"/>
      <c r="N14" s="22" t="s">
        <v>271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1">
      <c r="A15" s="29" t="s">
        <v>1</v>
      </c>
      <c r="B15" s="10"/>
      <c r="C15" s="60" t="s">
        <v>523</v>
      </c>
      <c r="D15" s="49" t="s">
        <v>334</v>
      </c>
      <c r="E15" s="68" t="s">
        <v>524</v>
      </c>
      <c r="F15" s="73" t="s">
        <v>525</v>
      </c>
      <c r="G15" s="75" t="s">
        <v>560</v>
      </c>
      <c r="H15" s="69" t="s">
        <v>561</v>
      </c>
      <c r="I15" s="78" t="s">
        <v>534</v>
      </c>
      <c r="J15" s="10"/>
      <c r="K15" s="10"/>
      <c r="L15" s="10"/>
      <c r="M15" s="10"/>
      <c r="N15" s="22" t="s">
        <v>268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1">
      <c r="A16" s="29" t="s">
        <v>50</v>
      </c>
      <c r="B16" s="10"/>
      <c r="C16" s="60" t="s">
        <v>162</v>
      </c>
      <c r="D16" s="60" t="s">
        <v>335</v>
      </c>
      <c r="E16" s="68" t="s">
        <v>520</v>
      </c>
      <c r="F16" s="77" t="s">
        <v>304</v>
      </c>
      <c r="G16" s="74" t="s">
        <v>363</v>
      </c>
      <c r="H16" s="69" t="s">
        <v>163</v>
      </c>
      <c r="I16" s="78" t="s">
        <v>534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1">
      <c r="A17" s="29" t="s">
        <v>53</v>
      </c>
      <c r="B17" s="10"/>
      <c r="C17" s="60" t="s">
        <v>167</v>
      </c>
      <c r="D17" s="60" t="s">
        <v>562</v>
      </c>
      <c r="E17" s="68" t="s">
        <v>563</v>
      </c>
      <c r="F17" s="77" t="s">
        <v>308</v>
      </c>
      <c r="G17" s="74" t="s">
        <v>369</v>
      </c>
      <c r="H17" s="69" t="s">
        <v>370</v>
      </c>
      <c r="I17" s="78" t="s">
        <v>570</v>
      </c>
      <c r="J17" s="10"/>
      <c r="K17" s="10" t="s">
        <v>140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1">
      <c r="A18" s="29" t="s">
        <v>56</v>
      </c>
      <c r="B18" s="10"/>
      <c r="C18" s="60" t="s">
        <v>165</v>
      </c>
      <c r="D18" s="60" t="s">
        <v>564</v>
      </c>
      <c r="E18" s="68" t="s">
        <v>166</v>
      </c>
      <c r="F18" s="77" t="s">
        <v>307</v>
      </c>
      <c r="G18" s="69" t="s">
        <v>367</v>
      </c>
      <c r="H18" s="69" t="s">
        <v>368</v>
      </c>
      <c r="I18" s="78" t="s">
        <v>570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1">
      <c r="A19" s="29" t="s">
        <v>60</v>
      </c>
      <c r="B19" s="10"/>
      <c r="C19" s="60" t="s">
        <v>547</v>
      </c>
      <c r="D19" s="60" t="s">
        <v>565</v>
      </c>
      <c r="E19" s="68" t="s">
        <v>566</v>
      </c>
      <c r="F19" s="52" t="s">
        <v>305</v>
      </c>
      <c r="G19" s="69" t="s">
        <v>364</v>
      </c>
      <c r="H19" s="69" t="s">
        <v>567</v>
      </c>
      <c r="I19" s="78" t="s">
        <v>570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1">
      <c r="A20" s="29" t="s">
        <v>62</v>
      </c>
      <c r="B20" s="10"/>
      <c r="C20" s="64" t="s">
        <v>548</v>
      </c>
      <c r="D20" s="60" t="s">
        <v>332</v>
      </c>
      <c r="E20" s="68" t="s">
        <v>164</v>
      </c>
      <c r="F20" s="77" t="s">
        <v>306</v>
      </c>
      <c r="G20" s="69" t="s">
        <v>365</v>
      </c>
      <c r="H20" s="69" t="s">
        <v>366</v>
      </c>
      <c r="I20" s="78" t="s">
        <v>570</v>
      </c>
      <c r="J20" s="10"/>
      <c r="K20" s="10"/>
      <c r="L20" s="10"/>
      <c r="M20" s="10"/>
      <c r="N20" s="16" t="s">
        <v>140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1">
      <c r="A21" s="29" t="s">
        <v>66</v>
      </c>
      <c r="B21" s="10"/>
      <c r="C21" s="60" t="s">
        <v>451</v>
      </c>
      <c r="D21" s="60" t="s">
        <v>568</v>
      </c>
      <c r="E21" s="78" t="s">
        <v>521</v>
      </c>
      <c r="F21" s="77" t="s">
        <v>453</v>
      </c>
      <c r="G21" s="79" t="s">
        <v>454</v>
      </c>
      <c r="H21" s="80" t="s">
        <v>522</v>
      </c>
      <c r="I21" s="78" t="s">
        <v>570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1">
      <c r="A22" s="29" t="s">
        <v>69</v>
      </c>
      <c r="B22" s="10"/>
      <c r="C22" s="60" t="s">
        <v>455</v>
      </c>
      <c r="D22" s="60" t="s">
        <v>452</v>
      </c>
      <c r="E22" s="81" t="s">
        <v>456</v>
      </c>
      <c r="F22" s="77" t="s">
        <v>457</v>
      </c>
      <c r="G22" s="82" t="s">
        <v>458</v>
      </c>
      <c r="H22" s="80" t="s">
        <v>459</v>
      </c>
      <c r="I22" s="78" t="s">
        <v>570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1">
      <c r="A23" s="10"/>
      <c r="B23" s="10"/>
      <c r="C23" s="60" t="s">
        <v>148</v>
      </c>
      <c r="D23" s="60" t="s">
        <v>569</v>
      </c>
      <c r="E23" s="70" t="s">
        <v>149</v>
      </c>
      <c r="F23" s="77" t="s">
        <v>294</v>
      </c>
      <c r="G23" s="69" t="s">
        <v>350</v>
      </c>
      <c r="H23" s="69" t="s">
        <v>149</v>
      </c>
      <c r="I23" s="78" t="s">
        <v>571</v>
      </c>
      <c r="J23" s="10"/>
      <c r="K23" s="10" t="s">
        <v>140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1">
      <c r="A24" s="10"/>
      <c r="B24" s="10"/>
      <c r="C24" s="67" t="s">
        <v>151</v>
      </c>
      <c r="D24" s="54" t="s">
        <v>569</v>
      </c>
      <c r="E24" s="68" t="s">
        <v>152</v>
      </c>
      <c r="F24" s="73" t="s">
        <v>295</v>
      </c>
      <c r="G24" s="69" t="s">
        <v>351</v>
      </c>
      <c r="H24" s="69" t="s">
        <v>152</v>
      </c>
      <c r="I24" s="78" t="s">
        <v>571</v>
      </c>
      <c r="J24" s="10"/>
      <c r="K24" s="10"/>
      <c r="L24" s="10" t="s">
        <v>140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1">
      <c r="A25" s="10"/>
      <c r="B25" s="10"/>
      <c r="C25" s="60" t="s">
        <v>329</v>
      </c>
      <c r="D25" s="60" t="s">
        <v>569</v>
      </c>
      <c r="E25" s="70" t="s">
        <v>330</v>
      </c>
      <c r="F25" s="51" t="s">
        <v>331</v>
      </c>
      <c r="G25" s="69"/>
      <c r="H25" s="69"/>
      <c r="I25" s="78" t="s">
        <v>571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15.6">
      <c r="A26" s="10"/>
      <c r="B26" s="10"/>
      <c r="C26" s="53"/>
      <c r="D26" s="54"/>
      <c r="E26" s="63"/>
      <c r="F26" s="53"/>
      <c r="G26" s="49"/>
      <c r="H26" s="49"/>
      <c r="I26" s="59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4"/>
      <c r="E27" s="62"/>
      <c r="F27" s="51"/>
      <c r="G27" s="52"/>
      <c r="H27" s="52"/>
      <c r="I27" s="59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2"/>
      <c r="F28" s="51"/>
      <c r="G28" s="52"/>
      <c r="H28" s="52"/>
      <c r="I28" s="59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60"/>
      <c r="D29" s="60"/>
      <c r="E29" s="62"/>
      <c r="F29" s="61"/>
      <c r="G29" s="61"/>
      <c r="H29" s="50"/>
      <c r="I29" s="60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4"/>
      <c r="E30" s="62"/>
      <c r="F30" s="32"/>
      <c r="G30" s="32"/>
      <c r="H30" s="32"/>
      <c r="I30" s="54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6" r:id="rId1" xr:uid="{92387E22-8079-469F-BF9D-E718306CA5C2}"/>
    <hyperlink ref="G7" r:id="rId2" xr:uid="{6823591E-8DEE-4515-BF90-5D05955F6D65}"/>
    <hyperlink ref="G15" r:id="rId3" xr:uid="{C011E841-62BE-4AB4-96CC-CB7AC2EDAB65}"/>
    <hyperlink ref="F18" r:id="rId4" display="ouma_p@cabletv.co.th" xr:uid="{701E49A2-35C2-49AB-9D1C-2A5A69BCCAD1}"/>
    <hyperlink ref="F15" r:id="rId5" display="sasinath.j@cabletv.co.th" xr:uid="{8D21D842-E41F-4175-B102-6B9400BE23C1}"/>
    <hyperlink ref="F14" r:id="rId6" display="Naronksuak_L@cabletv.co.th" xr:uid="{B3E4F555-7BD8-4310-BA77-6E5BECC1277A}"/>
    <hyperlink ref="F13" r:id="rId7" display="Rungarun_i@cabletv.co.th" xr:uid="{137B77C1-3C91-497B-B655-04616A1E1F55}"/>
    <hyperlink ref="F7" r:id="rId8" display="Narain_p@cabletv.co.th" xr:uid="{53E2F1AD-023D-482E-9D8D-1DC62722E8DA}"/>
    <hyperlink ref="F6" r:id="rId9" display="tawat_m@cabletv.co.th" xr:uid="{D452642E-C6B0-4F77-A811-B3C9A796BC9A}"/>
    <hyperlink ref="F9" r:id="rId10" display="nimit_j@cabletv.co.th" xr:uid="{77EB66B7-CAFE-4807-8A73-E180CF7A79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5"/>
  <sheetViews>
    <sheetView tabSelected="1" zoomScale="70" zoomScaleNormal="70" zoomScaleSheetLayoutView="85" workbookViewId="0">
      <selection activeCell="E30" sqref="E28:O30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6.6640625" style="29" customWidth="1"/>
    <col min="11" max="11" width="23.88671875" style="29" customWidth="1"/>
    <col min="12" max="12" width="23.33203125" style="29" customWidth="1"/>
    <col min="13" max="13" width="14.33203125" style="29" customWidth="1"/>
    <col min="14" max="14" width="17" style="29" customWidth="1"/>
    <col min="15" max="15" width="25.33203125" style="29" customWidth="1"/>
    <col min="16" max="16" width="7.44140625" style="17" customWidth="1"/>
    <col min="17" max="17" width="7.6640625" style="17" customWidth="1"/>
    <col min="18" max="18" width="7.44140625" style="17" customWidth="1"/>
    <col min="19" max="19" width="7" style="17" customWidth="1"/>
    <col min="20" max="20" width="6.6640625" style="17" customWidth="1"/>
    <col min="21" max="21" width="7" style="17" customWidth="1"/>
    <col min="22" max="22" width="6.88671875" style="17" customWidth="1"/>
    <col min="23" max="23" width="7.88671875" style="17" customWidth="1"/>
    <col min="24" max="24" width="9.33203125" style="17"/>
    <col min="25" max="27" width="8.6640625" style="17" customWidth="1"/>
    <col min="28" max="16384" width="9.33203125" style="17"/>
  </cols>
  <sheetData>
    <row r="1" spans="1:15" s="39" customFormat="1" ht="32.4" customHeight="1">
      <c r="A1" s="195"/>
      <c r="B1" s="196"/>
      <c r="C1" s="196"/>
      <c r="D1" s="196"/>
      <c r="E1" s="196"/>
      <c r="F1" s="194" t="s">
        <v>283</v>
      </c>
      <c r="G1" s="194"/>
      <c r="H1" s="194"/>
      <c r="I1" s="194"/>
      <c r="J1" s="194"/>
      <c r="K1" s="196"/>
      <c r="L1" s="196"/>
      <c r="M1" s="196"/>
      <c r="N1" s="196"/>
      <c r="O1" s="197"/>
    </row>
    <row r="2" spans="1:15" ht="30">
      <c r="A2" s="173" t="s">
        <v>141</v>
      </c>
      <c r="B2" s="135"/>
      <c r="C2" s="138" t="s">
        <v>5</v>
      </c>
      <c r="D2" s="138"/>
      <c r="E2" s="138"/>
      <c r="F2" s="135" t="s">
        <v>168</v>
      </c>
      <c r="G2" s="135"/>
      <c r="H2" s="138" t="s">
        <v>48</v>
      </c>
      <c r="I2" s="138"/>
      <c r="J2" s="138"/>
      <c r="K2" s="138"/>
      <c r="L2" s="138"/>
      <c r="M2" s="135" t="s">
        <v>273</v>
      </c>
      <c r="N2" s="135"/>
      <c r="O2" s="83"/>
    </row>
    <row r="3" spans="1:15" ht="30">
      <c r="A3" s="173" t="s">
        <v>280</v>
      </c>
      <c r="B3" s="135"/>
      <c r="C3" s="138" t="s">
        <v>153</v>
      </c>
      <c r="D3" s="138"/>
      <c r="E3" s="138"/>
      <c r="F3" s="135" t="s">
        <v>9</v>
      </c>
      <c r="G3" s="135"/>
      <c r="H3" s="136" t="str">
        <f>VLOOKUP(C3,'Ref.3'!C3:D32,2,0)</f>
        <v>Sales Executive</v>
      </c>
      <c r="I3" s="136"/>
      <c r="J3" s="136"/>
      <c r="K3" s="84" t="s">
        <v>272</v>
      </c>
      <c r="L3" s="85" t="str">
        <f>VLOOKUP(C3,'Ref.3'!C3:E32,3,0)</f>
        <v>065-924-8833</v>
      </c>
      <c r="M3" s="135" t="s">
        <v>0</v>
      </c>
      <c r="N3" s="135"/>
      <c r="O3" s="86">
        <f ca="1">TODAY()</f>
        <v>45779</v>
      </c>
    </row>
    <row r="4" spans="1:15" ht="30">
      <c r="A4" s="173" t="s">
        <v>274</v>
      </c>
      <c r="B4" s="135"/>
      <c r="C4" s="138" t="s">
        <v>28</v>
      </c>
      <c r="D4" s="138"/>
      <c r="E4" s="138"/>
      <c r="F4" s="135" t="s">
        <v>276</v>
      </c>
      <c r="G4" s="135"/>
      <c r="H4" s="136" t="str">
        <f>VLOOKUP(C5,'Ref2'!B4:G42,6,0)</f>
        <v>นายมานพ เป่าไม้</v>
      </c>
      <c r="I4" s="136"/>
      <c r="J4" s="136"/>
      <c r="K4" s="84" t="s">
        <v>272</v>
      </c>
      <c r="L4" s="85" t="str">
        <f>VLOOKUP(C5,'Ref2'!B4:H42,7,0)</f>
        <v>089-495-3695</v>
      </c>
      <c r="M4" s="136" t="s">
        <v>478</v>
      </c>
      <c r="N4" s="136"/>
      <c r="O4" s="137"/>
    </row>
    <row r="5" spans="1:15" ht="30">
      <c r="A5" s="87"/>
      <c r="B5" s="84" t="s">
        <v>137</v>
      </c>
      <c r="C5" s="138" t="s">
        <v>208</v>
      </c>
      <c r="D5" s="138"/>
      <c r="E5" s="138"/>
      <c r="F5" s="135" t="s">
        <v>139</v>
      </c>
      <c r="G5" s="135"/>
      <c r="H5" s="136" t="str">
        <f>VLOOKUP(C5,'Ref2'!B4:C43,2,0)</f>
        <v>LK</v>
      </c>
      <c r="I5" s="136"/>
      <c r="J5" s="136"/>
      <c r="K5" s="84" t="s">
        <v>281</v>
      </c>
      <c r="L5" s="85" t="str">
        <f>VLOOKUP(C5,'Ref2'!B4:F42,5,0)</f>
        <v>C</v>
      </c>
      <c r="M5" s="138" t="s">
        <v>165</v>
      </c>
      <c r="N5" s="138"/>
      <c r="O5" s="139"/>
    </row>
    <row r="6" spans="1:15" ht="28.8">
      <c r="A6" s="173" t="s">
        <v>143</v>
      </c>
      <c r="B6" s="135"/>
      <c r="C6" s="136" t="str">
        <f>$C$5</f>
        <v>สุขุมวิท</v>
      </c>
      <c r="D6" s="136"/>
      <c r="E6" s="136"/>
      <c r="F6" s="135" t="s">
        <v>277</v>
      </c>
      <c r="G6" s="135"/>
      <c r="H6" s="136" t="str">
        <f>VLOOKUP(C5,'Ref2'!B4:C42,2,0)</f>
        <v>LK</v>
      </c>
      <c r="I6" s="136"/>
      <c r="J6" s="136"/>
      <c r="K6" s="84" t="s">
        <v>282</v>
      </c>
      <c r="L6" s="85" t="str">
        <f>VLOOKUP(C5,'Ref2'!B4:D42,3,0)</f>
        <v>C</v>
      </c>
      <c r="M6" s="140" t="str">
        <f>VLOOKUP(M5,'Ref2'!O17:P22,2,0)</f>
        <v>Sales Co-ordinator Supervisor</v>
      </c>
      <c r="N6" s="140"/>
      <c r="O6" s="141"/>
    </row>
    <row r="7" spans="1:15" ht="30.6" thickBot="1">
      <c r="A7" s="175" t="s">
        <v>279</v>
      </c>
      <c r="B7" s="176"/>
      <c r="C7" s="179" t="s">
        <v>259</v>
      </c>
      <c r="D7" s="179"/>
      <c r="E7" s="179"/>
      <c r="F7" s="176" t="s">
        <v>169</v>
      </c>
      <c r="G7" s="176"/>
      <c r="H7" s="148" t="s">
        <v>172</v>
      </c>
      <c r="I7" s="148"/>
      <c r="J7" s="148"/>
      <c r="K7" s="88" t="s">
        <v>309</v>
      </c>
      <c r="L7" s="179"/>
      <c r="M7" s="179"/>
      <c r="N7" s="179"/>
      <c r="O7" s="209"/>
    </row>
    <row r="8" spans="1:15" ht="21.75" customHeight="1" thickBot="1">
      <c r="A8" s="120"/>
      <c r="B8" s="120"/>
      <c r="C8" s="120"/>
      <c r="D8" s="120"/>
      <c r="E8" s="120"/>
      <c r="F8" s="120"/>
      <c r="G8" s="120"/>
      <c r="H8" s="121"/>
      <c r="I8" s="121"/>
      <c r="J8" s="121"/>
      <c r="K8" s="121"/>
      <c r="L8" s="121"/>
      <c r="M8" s="121"/>
      <c r="N8" s="121"/>
      <c r="O8" s="121"/>
    </row>
    <row r="9" spans="1:15" s="15" customFormat="1" ht="27.75" customHeight="1" thickBot="1">
      <c r="A9" s="89" t="s">
        <v>538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</row>
    <row r="10" spans="1:15" ht="28.5" customHeight="1" thickBot="1">
      <c r="A10" s="92" t="s">
        <v>2</v>
      </c>
      <c r="B10" s="180" t="s">
        <v>3</v>
      </c>
      <c r="C10" s="180"/>
      <c r="D10" s="206" t="s">
        <v>4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8"/>
    </row>
    <row r="11" spans="1:15" ht="26.25" customHeight="1">
      <c r="A11" s="93">
        <v>1</v>
      </c>
      <c r="B11" s="192" t="s">
        <v>8</v>
      </c>
      <c r="C11" s="193"/>
      <c r="D11" s="210" t="s">
        <v>586</v>
      </c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2"/>
    </row>
    <row r="12" spans="1:15" ht="33.75" customHeight="1">
      <c r="A12" s="94">
        <v>2</v>
      </c>
      <c r="B12" s="177" t="s">
        <v>275</v>
      </c>
      <c r="C12" s="178"/>
      <c r="D12" s="130" t="s">
        <v>585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4"/>
    </row>
    <row r="13" spans="1:15" ht="31.5" customHeight="1">
      <c r="A13" s="94">
        <v>3</v>
      </c>
      <c r="B13" s="177" t="s">
        <v>98</v>
      </c>
      <c r="C13" s="178"/>
      <c r="D13" s="189" t="s">
        <v>584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1"/>
    </row>
    <row r="14" spans="1:15" ht="33" customHeight="1">
      <c r="A14" s="94">
        <v>4</v>
      </c>
      <c r="B14" s="177" t="s">
        <v>444</v>
      </c>
      <c r="C14" s="178"/>
      <c r="D14" s="130" t="s">
        <v>583</v>
      </c>
      <c r="E14" s="131"/>
      <c r="F14" s="131"/>
      <c r="G14" s="131"/>
      <c r="H14" s="95" t="s">
        <v>442</v>
      </c>
      <c r="I14" s="131" t="s">
        <v>582</v>
      </c>
      <c r="J14" s="131"/>
      <c r="K14" s="95" t="s">
        <v>443</v>
      </c>
      <c r="L14" s="96"/>
      <c r="M14" s="95" t="s">
        <v>447</v>
      </c>
      <c r="N14" s="131"/>
      <c r="O14" s="134"/>
    </row>
    <row r="15" spans="1:15" ht="28.8">
      <c r="A15" s="94">
        <v>5</v>
      </c>
      <c r="B15" s="177" t="s">
        <v>445</v>
      </c>
      <c r="C15" s="178"/>
      <c r="D15" s="130"/>
      <c r="E15" s="131"/>
      <c r="F15" s="131"/>
      <c r="G15" s="131"/>
      <c r="H15" s="95" t="s">
        <v>442</v>
      </c>
      <c r="I15" s="131"/>
      <c r="J15" s="131"/>
      <c r="K15" s="95" t="s">
        <v>443</v>
      </c>
      <c r="L15" s="96"/>
      <c r="M15" s="95" t="s">
        <v>447</v>
      </c>
      <c r="N15" s="131"/>
      <c r="O15" s="134"/>
    </row>
    <row r="16" spans="1:15" ht="28.8">
      <c r="A16" s="94">
        <v>6</v>
      </c>
      <c r="B16" s="174" t="s">
        <v>134</v>
      </c>
      <c r="C16" s="174"/>
      <c r="D16" s="149" t="s">
        <v>440</v>
      </c>
      <c r="E16" s="150"/>
      <c r="F16" s="150"/>
      <c r="G16" s="150"/>
      <c r="H16" s="97" t="s">
        <v>449</v>
      </c>
      <c r="I16" s="151"/>
      <c r="J16" s="143"/>
      <c r="K16" s="97" t="s">
        <v>580</v>
      </c>
      <c r="L16" s="98"/>
      <c r="M16" s="97" t="s">
        <v>450</v>
      </c>
      <c r="N16" s="132"/>
      <c r="O16" s="133"/>
    </row>
    <row r="17" spans="1:18" ht="28.8">
      <c r="A17" s="94">
        <v>7</v>
      </c>
      <c r="B17" s="174" t="s">
        <v>448</v>
      </c>
      <c r="C17" s="174"/>
      <c r="D17" s="181">
        <v>1</v>
      </c>
      <c r="E17" s="182"/>
      <c r="F17" s="99" t="s">
        <v>573</v>
      </c>
      <c r="G17" s="99"/>
      <c r="H17" s="101"/>
      <c r="I17" s="99" t="s">
        <v>574</v>
      </c>
      <c r="J17" s="100"/>
      <c r="K17" s="101"/>
      <c r="L17" s="99" t="s">
        <v>575</v>
      </c>
      <c r="M17" s="99"/>
      <c r="N17" s="102">
        <v>243</v>
      </c>
      <c r="O17" s="103" t="s">
        <v>278</v>
      </c>
      <c r="P17" s="40"/>
    </row>
    <row r="18" spans="1:18" ht="28.8">
      <c r="A18" s="94">
        <v>8</v>
      </c>
      <c r="B18" s="174" t="s">
        <v>378</v>
      </c>
      <c r="C18" s="174"/>
      <c r="D18" s="142"/>
      <c r="E18" s="143"/>
      <c r="F18" s="99" t="s">
        <v>573</v>
      </c>
      <c r="G18" s="99"/>
      <c r="H18" s="102"/>
      <c r="I18" s="99" t="s">
        <v>574</v>
      </c>
      <c r="J18" s="99"/>
      <c r="K18" s="102"/>
      <c r="L18" s="99" t="s">
        <v>575</v>
      </c>
      <c r="M18" s="99"/>
      <c r="N18" s="101"/>
      <c r="O18" s="103" t="s">
        <v>278</v>
      </c>
      <c r="P18" s="40"/>
    </row>
    <row r="19" spans="1:18" ht="28.8">
      <c r="A19" s="94">
        <v>9</v>
      </c>
      <c r="B19" s="174" t="s">
        <v>11</v>
      </c>
      <c r="C19" s="174"/>
      <c r="D19" s="203"/>
      <c r="E19" s="204"/>
      <c r="F19" s="154"/>
      <c r="G19" s="154"/>
      <c r="H19" s="154"/>
      <c r="I19" s="187" t="s">
        <v>576</v>
      </c>
      <c r="J19" s="188"/>
      <c r="K19" s="104"/>
      <c r="L19" s="198"/>
      <c r="M19" s="198"/>
      <c r="N19" s="198"/>
      <c r="O19" s="105" t="s">
        <v>577</v>
      </c>
    </row>
    <row r="20" spans="1:18" ht="29.4" thickBot="1">
      <c r="A20" s="106">
        <v>10</v>
      </c>
      <c r="B20" s="185" t="s">
        <v>572</v>
      </c>
      <c r="C20" s="185"/>
      <c r="D20" s="145" t="s">
        <v>376</v>
      </c>
      <c r="E20" s="146"/>
      <c r="F20" s="144"/>
      <c r="G20" s="144"/>
      <c r="H20" s="107" t="s">
        <v>310</v>
      </c>
      <c r="I20" s="147"/>
      <c r="J20" s="147"/>
      <c r="K20" s="108" t="s">
        <v>311</v>
      </c>
      <c r="L20" s="186"/>
      <c r="M20" s="186"/>
      <c r="N20" s="107" t="s">
        <v>312</v>
      </c>
      <c r="O20" s="109"/>
      <c r="R20" s="41"/>
    </row>
    <row r="21" spans="1:18" ht="28.8">
      <c r="A21" s="158">
        <v>11</v>
      </c>
      <c r="B21" s="183" t="s">
        <v>408</v>
      </c>
      <c r="C21" s="183"/>
      <c r="D21" s="161" t="s">
        <v>402</v>
      </c>
      <c r="E21" s="161"/>
      <c r="F21" s="156" t="s">
        <v>446</v>
      </c>
      <c r="G21" s="156"/>
      <c r="H21" s="110" t="s">
        <v>412</v>
      </c>
      <c r="I21" s="156"/>
      <c r="J21" s="156"/>
      <c r="K21" s="110" t="s">
        <v>403</v>
      </c>
      <c r="L21" s="156"/>
      <c r="M21" s="156"/>
      <c r="N21" s="110" t="s">
        <v>405</v>
      </c>
      <c r="O21" s="111"/>
    </row>
    <row r="22" spans="1:18" ht="28.8">
      <c r="A22" s="159"/>
      <c r="B22" s="184"/>
      <c r="C22" s="184"/>
      <c r="D22" s="161" t="s">
        <v>429</v>
      </c>
      <c r="E22" s="161"/>
      <c r="F22" s="154"/>
      <c r="G22" s="154"/>
      <c r="H22" s="112" t="s">
        <v>430</v>
      </c>
      <c r="I22" s="160"/>
      <c r="J22" s="160"/>
      <c r="K22" s="113"/>
      <c r="L22" s="113"/>
      <c r="M22" s="113"/>
      <c r="N22" s="113"/>
      <c r="O22" s="114"/>
    </row>
    <row r="23" spans="1:18" ht="28.8">
      <c r="A23" s="115">
        <v>12</v>
      </c>
      <c r="B23" s="164" t="s">
        <v>406</v>
      </c>
      <c r="C23" s="164"/>
      <c r="D23" s="112">
        <v>1</v>
      </c>
      <c r="E23" s="156"/>
      <c r="F23" s="156"/>
      <c r="G23" s="112">
        <v>2</v>
      </c>
      <c r="H23" s="156"/>
      <c r="I23" s="156"/>
      <c r="J23" s="112">
        <v>3</v>
      </c>
      <c r="K23" s="156"/>
      <c r="L23" s="156"/>
      <c r="M23" s="116">
        <v>4</v>
      </c>
      <c r="N23" s="156"/>
      <c r="O23" s="157"/>
    </row>
    <row r="24" spans="1:18" ht="28.8">
      <c r="A24" s="115">
        <v>13</v>
      </c>
      <c r="B24" s="117" t="s">
        <v>404</v>
      </c>
      <c r="C24" s="117"/>
      <c r="D24" s="112">
        <v>1</v>
      </c>
      <c r="E24" s="156"/>
      <c r="F24" s="156"/>
      <c r="G24" s="112">
        <v>2</v>
      </c>
      <c r="H24" s="156"/>
      <c r="I24" s="156"/>
      <c r="J24" s="112">
        <v>3</v>
      </c>
      <c r="K24" s="156"/>
      <c r="L24" s="156"/>
      <c r="M24" s="116">
        <v>4</v>
      </c>
      <c r="N24" s="156"/>
      <c r="O24" s="157"/>
    </row>
    <row r="25" spans="1:18" ht="28.8">
      <c r="A25" s="115">
        <v>14</v>
      </c>
      <c r="B25" s="117" t="s">
        <v>407</v>
      </c>
      <c r="C25" s="117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7"/>
    </row>
    <row r="26" spans="1:18" ht="28.8">
      <c r="A26" s="115">
        <v>15</v>
      </c>
      <c r="B26" s="164" t="s">
        <v>411</v>
      </c>
      <c r="C26" s="164"/>
      <c r="D26" s="152" t="s">
        <v>409</v>
      </c>
      <c r="E26" s="153"/>
      <c r="F26" s="154"/>
      <c r="G26" s="154"/>
      <c r="H26" s="154"/>
      <c r="I26" s="154"/>
      <c r="J26" s="153" t="s">
        <v>410</v>
      </c>
      <c r="K26" s="153"/>
      <c r="L26" s="154"/>
      <c r="M26" s="154"/>
      <c r="N26" s="154"/>
      <c r="O26" s="155"/>
    </row>
    <row r="27" spans="1:18" ht="28.8">
      <c r="A27" s="115">
        <v>16</v>
      </c>
      <c r="B27" s="164" t="s">
        <v>119</v>
      </c>
      <c r="C27" s="164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2"/>
    </row>
    <row r="28" spans="1:18" ht="30">
      <c r="A28" s="162">
        <v>17</v>
      </c>
      <c r="B28" s="165" t="s">
        <v>100</v>
      </c>
      <c r="C28" s="166"/>
      <c r="D28" s="118" t="s">
        <v>346</v>
      </c>
      <c r="E28" s="171" t="s">
        <v>587</v>
      </c>
      <c r="F28" s="171"/>
      <c r="G28" s="171"/>
      <c r="H28" s="171"/>
      <c r="I28" s="171"/>
      <c r="J28" s="171"/>
      <c r="K28" s="171"/>
      <c r="L28" s="171"/>
      <c r="M28" s="171"/>
      <c r="N28" s="171"/>
      <c r="O28" s="172"/>
    </row>
    <row r="29" spans="1:18" ht="30">
      <c r="A29" s="162"/>
      <c r="B29" s="167"/>
      <c r="C29" s="168"/>
      <c r="D29" s="118" t="s">
        <v>347</v>
      </c>
      <c r="E29" s="171" t="s">
        <v>588</v>
      </c>
      <c r="F29" s="171"/>
      <c r="G29" s="171"/>
      <c r="H29" s="171"/>
      <c r="I29" s="171"/>
      <c r="J29" s="171"/>
      <c r="K29" s="171"/>
      <c r="L29" s="171"/>
      <c r="M29" s="171"/>
      <c r="N29" s="171"/>
      <c r="O29" s="172"/>
    </row>
    <row r="30" spans="1:18" ht="30">
      <c r="A30" s="162"/>
      <c r="B30" s="167"/>
      <c r="C30" s="168"/>
      <c r="D30" s="118" t="s">
        <v>348</v>
      </c>
      <c r="E30" s="205" t="s">
        <v>589</v>
      </c>
      <c r="F30" s="171"/>
      <c r="G30" s="171"/>
      <c r="H30" s="171"/>
      <c r="I30" s="171"/>
      <c r="J30" s="171"/>
      <c r="K30" s="171"/>
      <c r="L30" s="171"/>
      <c r="M30" s="171"/>
      <c r="N30" s="171"/>
      <c r="O30" s="172"/>
    </row>
    <row r="31" spans="1:18" ht="30.6" thickBot="1">
      <c r="A31" s="163"/>
      <c r="B31" s="169"/>
      <c r="C31" s="170"/>
      <c r="D31" s="119" t="s">
        <v>349</v>
      </c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200"/>
    </row>
    <row r="33" spans="1:15" s="126" customFormat="1" ht="22.5" customHeight="1">
      <c r="A33" s="122"/>
      <c r="B33" s="123" t="s">
        <v>120</v>
      </c>
      <c r="C33" s="123"/>
      <c r="D33" s="123"/>
      <c r="E33" s="124"/>
      <c r="F33" s="124"/>
      <c r="G33" s="124"/>
      <c r="H33" s="125"/>
      <c r="I33" s="125"/>
      <c r="J33" s="125"/>
      <c r="K33" s="125"/>
      <c r="L33" s="125"/>
      <c r="M33" s="125"/>
      <c r="N33" s="125"/>
      <c r="O33" s="125"/>
    </row>
    <row r="34" spans="1:15" s="126" customFormat="1" ht="22.5" customHeight="1">
      <c r="A34" s="127"/>
      <c r="B34" s="123" t="s">
        <v>120</v>
      </c>
      <c r="C34" s="123"/>
      <c r="D34" s="123"/>
      <c r="E34" s="124"/>
      <c r="F34" s="124"/>
      <c r="G34" s="124"/>
      <c r="H34" s="125"/>
      <c r="I34" s="125"/>
      <c r="J34" s="125"/>
      <c r="K34" s="125"/>
      <c r="L34" s="125"/>
      <c r="M34" s="125"/>
      <c r="N34" s="125"/>
      <c r="O34" s="125"/>
    </row>
    <row r="35" spans="1:15" s="126" customFormat="1" ht="15.6">
      <c r="A35" s="124"/>
      <c r="B35" s="125" t="s">
        <v>121</v>
      </c>
      <c r="C35" s="128"/>
      <c r="D35" s="128"/>
      <c r="E35" s="124"/>
      <c r="F35" s="124"/>
      <c r="G35" s="124"/>
      <c r="H35" s="125"/>
      <c r="I35" s="125"/>
      <c r="J35" s="125"/>
      <c r="K35" s="125"/>
      <c r="L35" s="125"/>
      <c r="M35" s="125"/>
      <c r="N35" s="125"/>
      <c r="O35" s="125"/>
    </row>
  </sheetData>
  <mergeCells count="98"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1"/>
    <mergeCell ref="B27:C27"/>
    <mergeCell ref="B28:C31"/>
    <mergeCell ref="E28:O28"/>
    <mergeCell ref="E29:O29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BA2C48AE-3366-43B3-88E6-D54135BA05E5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E5B90276-7D67-46EB-9E6B-57E7BA0369FC}">
          <x14:formula1>
            <xm:f>'Ref2'!$B$4:$B$42</xm:f>
          </x14:formula1>
          <xm:sqref>C5:E5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D00FD914-B4FF-489E-A73A-A266B6C700B2}">
          <x14:formula1>
            <xm:f>'Ref2'!$J$4:$J$7</xm:f>
          </x14:formula1>
          <xm:sqref>F1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39AE63F5-DE55-4A4D-84CE-B7B6046A3CB3}">
          <x14:formula1>
            <xm:f>'Ref2'!$O$17:$O$22</xm:f>
          </x14:formula1>
          <xm:sqref>M5:O5</xm:sqref>
        </x14:dataValidation>
        <x14:dataValidation type="list" allowBlank="1" showInputMessage="1" showErrorMessage="1" xr:uid="{23728901-A453-4153-A1D4-5489A35BC44E}">
          <x14:formula1>
            <xm:f>'Ref.1'!$E$2:$E$42</xm:f>
          </x14:formula1>
          <xm:sqref>H2:L2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F24" sqref="F2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</row>
    <row r="17" spans="1:6" ht="23.4">
      <c r="A17" s="5"/>
      <c r="B17" s="5"/>
    </row>
    <row r="18" spans="1:6" ht="23.4">
      <c r="A18" s="5"/>
    </row>
    <row r="19" spans="1:6" ht="23.4">
      <c r="A19" s="5"/>
    </row>
    <row r="20" spans="1:6" ht="23.4">
      <c r="A20" s="5"/>
    </row>
    <row r="21" spans="1:6" ht="23.4">
      <c r="A21" s="5"/>
    </row>
    <row r="22" spans="1:6" ht="23.4">
      <c r="A22" s="5"/>
    </row>
    <row r="23" spans="1:6" ht="23.4">
      <c r="A23" s="5"/>
    </row>
    <row r="24" spans="1:6" ht="37.200000000000003">
      <c r="A24" s="5"/>
      <c r="F24" s="129" t="s">
        <v>590</v>
      </c>
    </row>
    <row r="25" spans="1:6" ht="23.4">
      <c r="A25" s="5"/>
    </row>
    <row r="26" spans="1:6" ht="23.4">
      <c r="A26" s="5"/>
    </row>
    <row r="27" spans="1:6" ht="23.4">
      <c r="A27" s="5"/>
    </row>
    <row r="28" spans="1:6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2025-05-02T09:16:35Z</dcterms:modified>
  <cp:category/>
  <cp:contentStatus/>
</cp:coreProperties>
</file>