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5\20250529\"/>
    </mc:Choice>
  </mc:AlternateContent>
  <xr:revisionPtr revIDLastSave="0" documentId="8_{08E1B0FC-E958-4D25-8893-F84ABF25320B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<sst xmlns="http://schemas.openxmlformats.org/spreadsheetml/2006/main" count="1073" uniqueCount="564">
  <si>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</si>
  <si>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</si>
  <si>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</si>
  <si>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</si>
  <si>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</si>
  <si>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</si>
  <si>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</si>
  <si>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</si>
  <si>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</si>
  <si>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</si>
  <si>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</si>
  <si>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</si>
  <si>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</si>
  <si>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</si>
  <si>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</si>
  <si>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</si>
  <si>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</si>
  <si>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</si>
  <si>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</si>
  <si>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</si>
  <si>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</si>
  <si>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</si>
  <si>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</si>
  <si>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</si>
  <si>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</si>
  <si>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</si>
  <si>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</si>
  <si>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</si>
  <si>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</si>
  <si>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</si>
  <si>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</si>
  <si>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</si>
  <si>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</si>
  <si>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</si>
  <si>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</si>
  <si>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</si>
  <si>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</si>
  <si>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</si>
  <si>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</si>
  <si>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</si>
  <si>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</si>
  <si>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</si>
  <si>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</si>
  <si>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</si>
  <si>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</si>
  <si>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</si>
  <si>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</si>
  <si>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</si>
  <si>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</si>
  <si>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</si>
  <si>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</si>
  <si>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</si>
  <si>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</si>
  <si>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</si>
  <si>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</si>
  <si>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</si>
  <si>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</si>
  <si>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</si>
  <si>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</si>
  <si>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</si>
  <si>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</si>
  <si>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</si>
  <si>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</si>
  <si>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</si>
  <si>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</si>
  <si>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</si>
  <si>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</si>
  <si>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</si>
  <si>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</si>
  <si>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</si>
  <si>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</si>
  <si>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</si>
  <si>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</si>
  <si>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</si>
  <si>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</si>
  <si>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</si>
  <si>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</si>
  <si>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</si>
  <si>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</si>
  <si>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</si>
  <si>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</si>
  <si>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</si>
  <si>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</si>
  <si>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</si>
  <si>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</si>
  <si>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</si>
  <si>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</si>
  <si>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</si>
  <si>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</si>
  <si>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</si>
  <si>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</si>
  <si>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</si>
  <si>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</si>
  <si>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</si>
  <si>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</si>
  <si>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</si>
  <si>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</si>
  <si>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</si>
  <si>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</si>
  <si>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</si>
  <si>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</si>
  <si>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</si>
  <si>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</si>
  <si>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</si>
  <si>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</si>
  <si>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</si>
  <si>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</si>
  <si>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</si>
  <si>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</si>
  <si>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</si>
  <si>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</si>
  <si>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</si>
  <si>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</si>
  <si>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</si>
  <si>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</si>
  <si>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</si>
  <si>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</si>
  <si>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</si>
  <si>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</si>
  <si>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</si>
  <si>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</si>
  <si>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</si>
  <si>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</si>
  <si>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</si>
  <si>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</si>
  <si>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</si>
  <si>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</si>
  <si>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</si>
  <si>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</si>
  <si>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</si>
  <si>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</si>
  <si>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</si>
  <si>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</si>
  <si>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</si>
  <si>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</si>
  <si>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</si>
  <si>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</si>
  <si>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</si>
  <si>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</si>
  <si>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</si>
  <si>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</si>
  <si>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</si>
  <si>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</si>
  <si>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</si>
  <si>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</si>
  <si>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</si>
  <si>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</si>
  <si>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</si>
  <si>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</si>
  <si>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</si>
  <si>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</si>
  <si>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</si>
  <si>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</si>
  <si>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</si>
  <si>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</si>
  <si>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</si>
  <si>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</si>
  <si>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</si>
  <si>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</si>
  <si>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</si>
  <si>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</si>
  <si>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</si>
  <si>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</si>
  <si>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</si>
  <si>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</si>
  <si>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</si>
  <si>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</si>
  <si>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</si>
  <si>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</si>
  <si>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</si>
  <si>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</si>
  <si>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</si>
  <si>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</si>
  <si>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</si>
  <si>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</si>
  <si>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</si>
  <si>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</si>
  <si>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</si>
  <si>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</si>
  <si>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</si>
  <si>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</si>
  <si>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</si>
  <si>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</si>
  <si>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</si>
  <si>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</si>
  <si>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</si>
  <si>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</si>
  <si>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</si>
  <si>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</si>
  <si>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</si>
  <si>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</si>
  <si>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</si>
  <si>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</si>
  <si>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</si>
  <si>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</si>
  <si>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</si>
  <si>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</si>
  <si>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</si>
  <si>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</si>
  <si>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</si>
  <si>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</si>
  <si>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</si>
  <si>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</si>
  <si>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</si>
  <si>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</si>
  <si>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</si>
  <si>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</si>
  <si>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</si>
  <si>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</si>
  <si>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</si>
  <si>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</si>
  <si>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</si>
  <si>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</si>
  <si>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</si>
  <si>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</si>
  <si>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</si>
  <si>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</si>
  <si>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</si>
  <si>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</si>
  <si>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</si>
  <si>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</si>
  <si>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</si>
  <si>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</si>
  <si>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</si>
  <si>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</si>
  <si>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</si>
  <si>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</si>
  <si>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</si>
  <si>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</si>
  <si>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</si>
  <si>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</si>
  <si>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</si>
  <si>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</si>
  <si>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</si>
  <si>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</si>
  <si>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</si>
  <si>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</si>
  <si>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</si>
  <si>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</si>
  <si>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</si>
  <si>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</si>
  <si>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</si>
  <si>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</si>
  <si>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</si>
  <si>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</si>
  <si>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</si>
  <si>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</si>
  <si>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</si>
  <si>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</si>
  <si>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</si>
  <si>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</si>
  <si>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</si>
  <si>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</si>
  <si>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</si>
  <si>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</si>
  <si>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</si>
  <si>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</si>
  <si>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</si>
  <si>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</si>
  <si>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</si>
  <si>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</si>
  <si>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</si>
  <si>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</si>
  <si>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</si>
  <si>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</si>
  <si>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</si>
  <si>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</si>
  <si>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</si>
  <si>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</si>
  <si>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</si>
  <si>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</si>
  <si>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</si>
  <si>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</si>
  <si>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</si>
  <si>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</si>
  <si>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</si>
  <si>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</si>
  <si>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</si>
  <si>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</si>
  <si>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</si>
  <si>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</si>
  <si>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</si>
  <si>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</si>
  <si>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</si>
  <si>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</si>
  <si>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</si>
  <si>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</si>
  <si>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</si>
  <si>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</si>
  <si>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</si>
  <si>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</si>
  <si>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</si>
  <si>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</si>
  <si>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</si>
  <si>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</si>
  <si>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</si>
  <si>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</si>
  <si>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</si>
  <si>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</si>
  <si>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</si>
  <si>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</si>
  <si>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</si>
  <si>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</si>
  <si>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</si>
  <si>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</si>
  <si>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</si>
  <si>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</si>
  <si>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</si>
  <si>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</si>
  <si>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</si>
  <si>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</si>
  <si>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</si>
  <si>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</si>
  <si>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</si>
  <si>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</si>
  <si>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</si>
  <si>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</si>
  <si>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</si>
  <si>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</si>
  <si>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</si>
  <si>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</si>
  <si>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</si>
  <si>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</si>
  <si>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</si>
  <si>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</si>
  <si>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</si>
  <si>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</si>
  <si>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</si>
  <si>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</si>
  <si>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</si>
  <si>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</si>
  <si>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</si>
  <si>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</si>
  <si>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</si>
  <si>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</si>
  <si>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</si>
  <si>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</si>
  <si>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</si>
  <si>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</si>
  <si>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</si>
  <si>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</si>
  <si>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</si>
  <si>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</si>
  <si>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</si>
  <si>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</si>
  <si>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</si>
  <si>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</si>
  <si>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</si>
  <si>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</si>
  <si>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</si>
  <si>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</si>
  <si>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</si>
  <si>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</si>
  <si>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</si>
  <si>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</si>
  <si>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</si>
  <si>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</si>
  <si>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</si>
  <si>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</si>
  <si>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</si>
  <si>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</si>
  <si>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</si>
  <si>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</si>
  <si>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</si>
  <si>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</si>
  <si>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</si>
  <si>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</si>
  <si>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</si>
  <si>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</si>
  <si>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</si>
  <si>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</si>
  <si>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</si>
  <si>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</si>
  <si>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</si>
  <si>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</si>
  <si>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</si>
  <si>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</si>
  <si>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</si>
  <si>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</si>
  <si>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</si>
  <si>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</si>
  <si>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</si>
  <si>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</si>
  <si>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</si>
  <si>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</si>
  <si>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</si>
  <si>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</si>
  <si>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</si>
  <si>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</si>
  <si>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</si>
  <si>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</si>
  <si>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</si>
  <si>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</si>
  <si>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</si>
  <si>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</si>
  <si>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</si>
  <si>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</si>
  <si>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</si>
  <si>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</si>
  <si>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</si>
  <si>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</si>
  <si>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</si>
  <si>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</si>
  <si>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</si>
  <si>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</si>
  <si>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</si>
  <si>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</si>
  <si>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</si>
  <si>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</si>
  <si>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</si>
  <si>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</si>
  <si>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</si>
  <si>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</si>
  <si>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</si>
  <si>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</si>
  <si>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</si>
  <si>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</si>
  <si>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</si>
  <si>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</si>
  <si>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</si>
  <si>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</si>
  <si>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</si>
  <si>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</si>
  <si>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</si>
  <si>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</si>
  <si>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</si>
  <si>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</si>
  <si>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</si>
  <si>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</si>
  <si>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</si>
  <si>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</si>
  <si>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</si>
  <si>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</si>
  <si>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</si>
  <si>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</si>
  <si>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</si>
  <si>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</si>
  <si>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</si>
  <si>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</si>
  <si>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</si>
  <si>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</si>
  <si>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</si>
  <si>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</si>
  <si>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</si>
  <si>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</si>
  <si>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</si>
  <si>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</si>
  <si>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</si>
  <si>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</si>
  <si>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</si>
  <si>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</si>
  <si>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</si>
  <si>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</si>
  <si>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</si>
  <si>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</si>
  <si>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</si>
  <si>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</si>
  <si>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</si>
  <si>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</si>
  <si>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</si>
  <si>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</si>
  <si>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</si>
  <si>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</si>
  <si>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</si>
  <si>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</si>
  <si>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</si>
  <si>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</si>
  <si>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</si>
  <si>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</si>
  <si>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</si>
  <si>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</si>
  <si>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</si>
  <si>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</si>
  <si>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</si>
  <si>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</si>
  <si>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</si>
  <si>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</si>
  <si>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</si>
  <si>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</si>
  <si>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</si>
  <si>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</si>
  <si>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</si>
  <si>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</si>
  <si>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</si>
  <si>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</si>
  <si>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</si>
  <si>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</si>
  <si>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</si>
  <si>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</si>
  <si>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</si>
  <si>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</si>
  <si>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</si>
  <si>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</si>
  <si>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</si>
  <si>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</si>
  <si>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</si>
  <si>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</si>
  <si>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</si>
  <si>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</si>
  <si>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</si>
  <si>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</si>
  <si>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</si>
  <si>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</si>
  <si>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</si>
  <si>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</si>
  <si>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</si>
  <si>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</si>
  <si>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</si>
  <si>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</si>
  <si>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</si>
  <si>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</si>
  <si>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</si>
  <si>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</si>
  <si>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</si>
  <si>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</si>
  <si>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</si>
  <si>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</si>
  <si>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</si>
  <si>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</si>
  <si>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</si>
  <si>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</si>
  <si>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</si>
  <si>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</si>
  <si>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</si>
  <si>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</si>
  <si>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</si>
  <si>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</si>
  <si>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</si>
  <si>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</si>
  <si>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</si>
  <si>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</si>
  <si>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</si>
  <si>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</si>
  <si>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</si>
  <si>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</si>
  <si>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</si>
  <si>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</si>
  <si>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</si>
  <si>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</si>
  <si>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</si>
  <si>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</si>
  <si>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</si>
  <si>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</si>
  <si>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</si>
  <si>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</si>
  <si>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</si>
  <si>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</si>
  <si>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</si>
  <si>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</si>
  <si>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</si>
  <si>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</si>
  <si>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</si>
  <si>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</si>
  <si>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</si>
  <si>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</si>
  <si>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รบกวนติดต่อลูกค้าก่อนเข้าทำการสำรวจครับ</t>
  </si>
  <si>
    <t>รบกวนตรวจสอบจำนวนห้องให้ด้วยครับ</t>
  </si>
  <si>
    <t>1 ถ. พหลโยธิน แขวงเสนานิคม เขตจตุจักร กรุงเทพมหานคร 10900</t>
  </si>
  <si>
    <t>คุณ เอ</t>
  </si>
  <si>
    <t>โรงแรมมารวยการ์เด้น (Maruay Garden Hotel)</t>
  </si>
  <si>
    <t>https://maps.app.goo.gl/EkdKMSM3dc3GovNT9</t>
  </si>
  <si>
    <t>082-6256959</t>
  </si>
  <si>
    <t>HP202506058</t>
  </si>
  <si>
    <t>เจ้าหน้าที่ Engineering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</si>
</sst>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359664</xdr:colOff>
      <xdr:row>34</xdr:row>
      <xdr:rowOff>170164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EkdKMSM3dc3GovNT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C4" sqref="C4:E4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18</v>
      </c>
      <c r="I2" s="133"/>
      <c r="J2" s="133"/>
      <c r="K2" s="133"/>
      <c r="L2" s="133"/>
      <c r="M2" s="130" t="s">
        <v>249</v>
      </c>
      <c r="N2" s="130"/>
      <c r="O2" s="61" t="s">
        <v>562</v>
      </c>
    </row>
    <row r="3" spans="1:15" ht="30">
      <c r="A3" s="168" t="s">
        <v>256</v>
      </c>
      <c r="B3" s="130"/>
      <c r="C3" s="133" t="s">
        <v>422</v>
      </c>
      <c r="D3" s="133"/>
      <c r="E3" s="133"/>
      <c r="F3" s="130" t="s">
        <v>9</v>
      </c>
      <c r="G3" s="130"/>
      <c r="H3" s="131" t="str">
        <f>VLOOKUP(C3,'Ref.3'!C3:D32,2,0)</f>
        <v>Sales Executive</v>
      </c>
      <c r="I3" s="131"/>
      <c r="J3" s="131"/>
      <c r="K3" s="62" t="s">
        <v>248</v>
      </c>
      <c r="L3" s="63" t="str">
        <f>VLOOKUP(C3,'Ref.3'!C3:E32,3,0)</f>
        <v>061-421-0333</v>
      </c>
      <c r="M3" s="130" t="s">
        <v>0</v>
      </c>
      <c r="N3" s="130"/>
      <c r="O3" s="64">
        <v>45806</v>
      </c>
    </row>
    <row r="4" spans="1:15" ht="30">
      <c r="A4" s="168" t="s">
        <v>250</v>
      </c>
      <c r="B4" s="130"/>
      <c r="C4" s="133" t="s">
        <v>23</v>
      </c>
      <c r="D4" s="133"/>
      <c r="E4" s="133"/>
      <c r="F4" s="130" t="s">
        <v>252</v>
      </c>
      <c r="G4" s="130"/>
      <c r="H4" s="131" t="str">
        <f>VLOOKUP(C5,'Ref2'!B4:G31,6,0)</f>
        <v>นายถาวร ชนะวงษ์</v>
      </c>
      <c r="I4" s="131"/>
      <c r="J4" s="131"/>
      <c r="K4" s="62" t="s">
        <v>248</v>
      </c>
      <c r="L4" s="63" t="str">
        <f>VLOOKUP(C5,'Ref2'!B4:H31,7,0)</f>
        <v>089-259-9551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223</v>
      </c>
      <c r="D5" s="133"/>
      <c r="E5" s="133"/>
      <c r="F5" s="130" t="s">
        <v>119</v>
      </c>
      <c r="G5" s="130"/>
      <c r="H5" s="131" t="str">
        <f>VLOOKUP(C5,'Ref2'!B4:C31,2,0)</f>
        <v>LY</v>
      </c>
      <c r="I5" s="131"/>
      <c r="J5" s="131"/>
      <c r="K5" s="62" t="s">
        <v>257</v>
      </c>
      <c r="L5" s="63" t="str">
        <f>VLOOKUP(C5,'Ref2'!B4:F31,5,0)</f>
        <v>J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ลาดยาว</v>
      </c>
      <c r="D6" s="131"/>
      <c r="E6" s="131"/>
      <c r="F6" s="130" t="s">
        <v>253</v>
      </c>
      <c r="G6" s="130"/>
      <c r="H6" s="131" t="str">
        <f>VLOOKUP(C5,'Ref2'!B4:C31,2,0)</f>
        <v>LY</v>
      </c>
      <c r="I6" s="131"/>
      <c r="J6" s="131"/>
      <c r="K6" s="62" t="s">
        <v>258</v>
      </c>
      <c r="L6" s="63" t="str">
        <f>VLOOKUP(C5,'Ref2'!B4:D31,3,0)</f>
        <v>J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237</v>
      </c>
      <c r="D7" s="174"/>
      <c r="E7" s="174"/>
      <c r="F7" s="171" t="s">
        <v>147</v>
      </c>
      <c r="G7" s="171"/>
      <c r="H7" s="143" t="s">
        <v>148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559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557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560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558</v>
      </c>
      <c r="E14" s="125"/>
      <c r="F14" s="125"/>
      <c r="G14" s="125"/>
      <c r="H14" s="73" t="s">
        <v>403</v>
      </c>
      <c r="I14" s="129" t="s">
        <v>561</v>
      </c>
      <c r="J14" s="125"/>
      <c r="K14" s="73" t="s">
        <v>404</v>
      </c>
      <c r="L14" s="74" t="s">
        <v>563</v>
      </c>
      <c r="M14" s="73" t="s">
        <v>408</v>
      </c>
      <c r="N14" s="125" t="s">
        <v>544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/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>
        <v>1</v>
      </c>
      <c r="E17" s="177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315</v>
      </c>
      <c r="O17" s="81" t="s">
        <v>254</v>
      </c>
      <c r="P17" s="31"/>
    </row>
    <row r="18" spans="1:18" ht="28.8">
      <c r="A18" s="72">
        <v>8</v>
      </c>
      <c r="B18" s="169" t="s">
        <v>340</v>
      </c>
      <c r="C18" s="169"/>
      <c r="D18" s="137"/>
      <c r="E18" s="13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556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 t="s">
        <v>555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545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E2A2528A-5EB1-4CF5-9A4D-952CDC8034EF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/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2025-05-29T07:09:49Z</dcterms:modified>
  <cp:category/>
  <cp:contentStatus/>
</cp:coreProperties>
</file>