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0404 Park Plaza BANGKOK SOI 18\"/>
    </mc:Choice>
  </mc:AlternateContent>
  <xr:revisionPtr revIDLastSave="0" documentId="13_ncr:1_{3A2E6CE5-AA49-469F-9F8F-75B42BDB5842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7068" yWindow="3588" windowWidth="7500" windowHeight="6000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<sst xmlns="http://schemas.openxmlformats.org/spreadsheetml/2006/main" count="1079" uniqueCount="562">
  <si>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</si>
  <si>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</si>
  <si>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</si>
  <si>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</si>
  <si>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</si>
  <si>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</si>
  <si>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</si>
  <si>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</si>
  <si>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</si>
  <si>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</si>
  <si>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</si>
  <si>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</si>
  <si>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</si>
  <si>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</si>
  <si>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</si>
  <si>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</si>
  <si>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</si>
  <si>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</si>
  <si>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</si>
  <si>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</si>
  <si>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</si>
  <si>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</si>
  <si>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</si>
  <si>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</si>
  <si>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</si>
  <si>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</si>
  <si>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</si>
  <si>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</si>
  <si>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</si>
  <si>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</si>
  <si>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</si>
  <si>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</si>
  <si>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</si>
  <si>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</si>
  <si>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</si>
  <si>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</si>
  <si>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</si>
  <si>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</si>
  <si>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</si>
  <si>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</si>
  <si>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</si>
  <si>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</si>
  <si>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</si>
  <si>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</si>
  <si>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</si>
  <si>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</si>
  <si>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</si>
  <si>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</si>
  <si>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</si>
  <si>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</si>
  <si>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</si>
  <si>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</si>
  <si>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</si>
  <si>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</si>
  <si>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</si>
  <si>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</si>
  <si>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</si>
  <si>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</si>
  <si>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</si>
  <si>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</si>
  <si>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</si>
  <si>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</si>
  <si>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</si>
  <si>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</si>
  <si>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</si>
  <si>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</si>
  <si>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</si>
  <si>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</si>
  <si>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</si>
  <si>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</si>
  <si>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</si>
  <si>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</si>
  <si>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</si>
  <si>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</si>
  <si>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</si>
  <si>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</si>
  <si>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</si>
  <si>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</si>
  <si>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</si>
  <si>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</si>
  <si>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</si>
  <si>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</si>
  <si>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</si>
  <si>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</si>
  <si>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</si>
  <si>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</si>
  <si>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</si>
  <si>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</si>
  <si>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</si>
  <si>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</si>
  <si>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</si>
  <si>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</si>
  <si>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</si>
  <si>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</si>
  <si>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</si>
  <si>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</si>
  <si>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</si>
  <si>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</si>
  <si>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</si>
  <si>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</si>
  <si>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</si>
  <si>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</si>
  <si>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</si>
  <si>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</si>
  <si>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</si>
  <si>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</si>
  <si>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</si>
  <si>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</si>
  <si>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</si>
  <si>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</si>
  <si>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</si>
  <si>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</si>
  <si>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</si>
  <si>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</si>
  <si>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</si>
  <si>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</si>
  <si>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</si>
  <si>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</si>
  <si>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</si>
  <si>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</si>
  <si>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</si>
  <si>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</si>
  <si>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</si>
  <si>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</si>
  <si>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</si>
  <si>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</si>
  <si>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</si>
  <si>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</si>
  <si>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</si>
  <si>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</si>
  <si>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</si>
  <si>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</si>
  <si>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</si>
  <si>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</si>
  <si>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</si>
  <si>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</si>
  <si>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</si>
  <si>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</si>
  <si>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</si>
  <si>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</si>
  <si>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</si>
  <si>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</si>
  <si>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</si>
  <si>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</si>
  <si>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</si>
  <si>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</si>
  <si>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</si>
  <si>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</si>
  <si>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</si>
  <si>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</si>
  <si>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</si>
  <si>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</si>
  <si>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</si>
  <si>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</si>
  <si>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</si>
  <si>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</si>
  <si>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</si>
  <si>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</si>
  <si>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</si>
  <si>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</si>
  <si>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</si>
  <si>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</si>
  <si>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</si>
  <si>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</si>
  <si>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</si>
  <si>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</si>
  <si>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</si>
  <si>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</si>
  <si>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</si>
  <si>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</si>
  <si>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</si>
  <si>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</si>
  <si>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</si>
  <si>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</si>
  <si>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</si>
  <si>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</si>
  <si>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</si>
  <si>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</si>
  <si>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</si>
  <si>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</si>
  <si>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</si>
  <si>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</si>
  <si>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</si>
  <si>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</si>
  <si>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</si>
  <si>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</si>
  <si>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</si>
  <si>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</si>
  <si>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</si>
  <si>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</si>
  <si>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</si>
  <si>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</si>
  <si>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</si>
  <si>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</si>
  <si>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</si>
  <si>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</si>
  <si>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</si>
  <si>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</si>
  <si>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</si>
  <si>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</si>
  <si>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</si>
  <si>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</si>
  <si>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</si>
  <si>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</si>
  <si>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</si>
  <si>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</si>
  <si>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</si>
  <si>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</si>
  <si>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</si>
  <si>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</si>
  <si>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</si>
  <si>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</si>
  <si>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</si>
  <si>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</si>
  <si>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</si>
  <si>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</si>
  <si>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</si>
  <si>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</si>
  <si>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</si>
  <si>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</si>
  <si>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</si>
  <si>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</si>
  <si>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</si>
  <si>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</si>
  <si>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</si>
  <si>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</si>
  <si>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</si>
  <si>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</si>
  <si>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</si>
  <si>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</si>
  <si>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</si>
  <si>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</si>
  <si>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</si>
  <si>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</si>
  <si>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</si>
  <si>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</si>
  <si>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</si>
  <si>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</si>
  <si>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</si>
  <si>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</si>
  <si>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</si>
  <si>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</si>
  <si>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</si>
  <si>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</si>
  <si>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</si>
  <si>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</si>
  <si>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</si>
  <si>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</si>
  <si>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</si>
  <si>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</si>
  <si>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</si>
  <si>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</si>
  <si>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</si>
  <si>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</si>
  <si>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</si>
  <si>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</si>
  <si>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</si>
  <si>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</si>
  <si>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</si>
  <si>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</si>
  <si>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</si>
  <si>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</si>
  <si>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</si>
  <si>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</si>
  <si>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</si>
  <si>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</si>
  <si>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</si>
  <si>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</si>
  <si>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</si>
  <si>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</si>
  <si>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</si>
  <si>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</si>
  <si>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</si>
  <si>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</si>
  <si>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</si>
  <si>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</si>
  <si>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</si>
  <si>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</si>
  <si>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</si>
  <si>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</si>
  <si>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</si>
  <si>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</si>
  <si>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</si>
  <si>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</si>
  <si>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</si>
  <si>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</si>
  <si>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</si>
  <si>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</si>
  <si>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</si>
  <si>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</si>
  <si>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</si>
  <si>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</si>
  <si>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</si>
  <si>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</si>
  <si>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</si>
  <si>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</si>
  <si>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</si>
  <si>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</si>
  <si>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</si>
  <si>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</si>
  <si>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</si>
  <si>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</si>
  <si>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</si>
  <si>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</si>
  <si>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</si>
  <si>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</si>
  <si>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</si>
  <si>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</si>
  <si>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</si>
  <si>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</si>
  <si>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</si>
  <si>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</si>
  <si>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</si>
  <si>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</si>
  <si>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</si>
  <si>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</si>
  <si>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</si>
  <si>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</si>
  <si>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</si>
  <si>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</si>
  <si>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</si>
  <si>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</si>
  <si>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</si>
  <si>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</si>
  <si>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</si>
  <si>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</si>
  <si>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</si>
  <si>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</si>
  <si>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</si>
  <si>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</si>
  <si>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</si>
  <si>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</si>
  <si>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</si>
  <si>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</si>
  <si>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</si>
  <si>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</si>
  <si>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</si>
  <si>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</si>
  <si>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</si>
  <si>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</si>
  <si>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</si>
  <si>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</si>
  <si>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</si>
  <si>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</si>
  <si>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</si>
  <si>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</si>
  <si>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</si>
  <si>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</si>
  <si>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</si>
  <si>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</si>
  <si>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</si>
  <si>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</si>
  <si>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</si>
  <si>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</si>
  <si>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</si>
  <si>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</si>
  <si>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</si>
  <si>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</si>
  <si>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</si>
  <si>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</si>
  <si>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</si>
  <si>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</si>
  <si>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</si>
  <si>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</si>
  <si>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</si>
  <si>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</si>
  <si>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</si>
  <si>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</si>
  <si>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</si>
  <si>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</si>
  <si>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</si>
  <si>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</si>
  <si>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</si>
  <si>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</si>
  <si>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</si>
  <si>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</si>
  <si>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</si>
  <si>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</si>
  <si>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</si>
  <si>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</si>
  <si>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</si>
  <si>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</si>
  <si>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</si>
  <si>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</si>
  <si>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</si>
  <si>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</si>
  <si>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</si>
  <si>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</si>
  <si>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</si>
  <si>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</si>
  <si>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</si>
  <si>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</si>
  <si>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</si>
  <si>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</si>
  <si>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</si>
  <si>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</si>
  <si>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</si>
  <si>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</si>
  <si>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</si>
  <si>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</si>
  <si>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</si>
  <si>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</si>
  <si>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</si>
  <si>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</si>
  <si>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</si>
  <si>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</si>
  <si>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</si>
  <si>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</si>
  <si>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</si>
  <si>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</si>
  <si>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</si>
  <si>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</si>
  <si>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</si>
  <si>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</si>
  <si>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</si>
  <si>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</si>
  <si>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</si>
  <si>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</si>
  <si>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</si>
  <si>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</si>
  <si>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</si>
  <si>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</si>
  <si>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</si>
  <si>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</si>
  <si>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</si>
  <si>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</si>
  <si>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</si>
  <si>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</si>
  <si>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</si>
  <si>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</si>
  <si>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</si>
  <si>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</si>
  <si>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</si>
  <si>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</si>
  <si>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</si>
  <si>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</si>
  <si>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</si>
  <si>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</si>
  <si>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</si>
  <si>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</si>
  <si>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</si>
  <si>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</si>
  <si>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</si>
  <si>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</si>
  <si>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</si>
  <si>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</si>
  <si>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</si>
  <si>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</si>
  <si>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</si>
  <si>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</si>
  <si>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</si>
  <si>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</si>
  <si>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</si>
  <si>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</si>
  <si>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</si>
  <si>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</si>
  <si>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</si>
  <si>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</si>
  <si>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</si>
  <si>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</si>
  <si>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</si>
  <si>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</si>
  <si>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</si>
  <si>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</si>
  <si>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</si>
  <si>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</si>
  <si>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</si>
  <si>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</si>
  <si>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</si>
  <si>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</si>
  <si>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</si>
  <si>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</si>
  <si>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</si>
  <si>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</si>
  <si>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</si>
  <si>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</si>
  <si>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</si>
  <si>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</si>
  <si>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</si>
  <si>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</si>
  <si>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</si>
  <si>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</si>
  <si>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</si>
  <si>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</si>
  <si>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</si>
  <si>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</si>
  <si>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</si>
  <si>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</si>
  <si>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</si>
  <si>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</si>
  <si>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</si>
  <si>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</si>
  <si>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</si>
  <si>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</si>
  <si>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</si>
  <si>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</si>
  <si>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</si>
  <si>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</si>
  <si>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</si>
  <si>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</si>
  <si>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</si>
  <si>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</si>
  <si>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</si>
  <si>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</si>
  <si>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</si>
  <si>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</si>
  <si>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</si>
  <si>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</si>
  <si>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</si>
  <si>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</si>
  <si>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</si>
  <si>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</si>
  <si>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</si>
  <si>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</si>
  <si>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</si>
  <si>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</si>
  <si>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</si>
  <si>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</si>
  <si>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</si>
  <si>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</si>
  <si>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</si>
  <si>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</si>
  <si>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</si>
  <si>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</si>
  <si>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</si>
  <si>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</si>
  <si>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</si>
  <si>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</si>
  <si>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</si>
  <si>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</si>
  <si>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</si>
  <si>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</si>
  <si>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</si>
  <si>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</si>
  <si>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</si>
  <si>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</si>
  <si>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</si>
  <si>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</si>
  <si>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</si>
  <si>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</si>
  <si>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</si>
  <si>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</si>
  <si>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</si>
  <si>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</si>
  <si>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</si>
  <si>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</si>
  <si>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</si>
  <si>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</si>
  <si>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</si>
  <si>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</si>
  <si>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</si>
  <si>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</si>
  <si>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</si>
  <si>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</si>
  <si>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</si>
  <si>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</si>
  <si>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 xml:space="preserve">เปิดเคสซ่อมมอส จำนวน  3 เครื่อง </t>
  </si>
  <si>
    <t>Park Plaza BANGKOK SOI 18</t>
  </si>
  <si>
    <t>คุณชาคริส</t>
  </si>
  <si>
    <t>080-939-6566</t>
  </si>
  <si>
    <t>ซอย สุขุมวิท 18 แขวงคลองเตย เขตคลองเตย, กรุงเทพมหานคร 10110</t>
  </si>
  <si>
    <t>https://maps.app.goo.gl/bE41vX1ceR2KNXb7A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</si>
</sst>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bE41vX1ceR2KNXb7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550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549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zoomScale="75" zoomScaleNormal="75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267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26</v>
      </c>
      <c r="D2" s="155"/>
      <c r="E2" s="155"/>
      <c r="F2" s="183" t="s">
        <v>146</v>
      </c>
      <c r="G2" s="183"/>
      <c r="H2" s="155" t="s">
        <v>536</v>
      </c>
      <c r="I2" s="155"/>
      <c r="J2" s="155"/>
      <c r="K2" s="155"/>
      <c r="L2" s="155"/>
      <c r="M2" s="183" t="s">
        <v>249</v>
      </c>
      <c r="N2" s="183"/>
      <c r="O2" s="72"/>
    </row>
    <row r="3" spans="1:15" ht="30">
      <c r="A3" s="182" t="s">
        <v>256</v>
      </c>
      <c r="B3" s="183"/>
      <c r="C3" s="155" t="s">
        <v>131</v>
      </c>
      <c r="D3" s="155"/>
      <c r="E3" s="155"/>
      <c r="F3" s="183" t="s">
        <v>9</v>
      </c>
      <c r="G3" s="183"/>
      <c r="H3" s="156" t="str">
        <f>VLOOKUP(C3,'Ref.3'!C3:D32,2,0)</f>
        <v>Sales Supervisor</v>
      </c>
      <c r="I3" s="156"/>
      <c r="J3" s="156"/>
      <c r="K3" s="73" t="s">
        <v>248</v>
      </c>
      <c r="L3" s="74" t="str">
        <f>VLOOKUP(C3,'Ref.3'!C3:E32,3,0)</f>
        <v>065-924-8833</v>
      </c>
      <c r="M3" s="183" t="s">
        <v>0</v>
      </c>
      <c r="N3" s="183"/>
      <c r="O3" s="75">
        <v>45670</v>
      </c>
    </row>
    <row r="4" spans="1:15" ht="30">
      <c r="A4" s="182" t="s">
        <v>250</v>
      </c>
      <c r="B4" s="183"/>
      <c r="C4" s="155" t="s">
        <v>12</v>
      </c>
      <c r="D4" s="155"/>
      <c r="E4" s="155"/>
      <c r="F4" s="183" t="s">
        <v>252</v>
      </c>
      <c r="G4" s="183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185</v>
      </c>
      <c r="D5" s="155"/>
      <c r="E5" s="155"/>
      <c r="F5" s="183" t="s">
        <v>119</v>
      </c>
      <c r="G5" s="183"/>
      <c r="H5" s="156" t="str">
        <f>VLOOKUP(C5,'Ref2'!B4:C31,2,0)</f>
        <v>LK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5"/>
    </row>
    <row r="6" spans="1:15" ht="28.8">
      <c r="A6" s="182" t="s">
        <v>123</v>
      </c>
      <c r="B6" s="183"/>
      <c r="C6" s="156" t="str">
        <f>$C$5</f>
        <v>สุขุมวิท</v>
      </c>
      <c r="D6" s="156"/>
      <c r="E6" s="156"/>
      <c r="F6" s="183" t="s">
        <v>253</v>
      </c>
      <c r="G6" s="183"/>
      <c r="H6" s="156" t="str">
        <f>VLOOKUP(C5,'Ref2'!B4:C31,2,0)</f>
        <v>LK</v>
      </c>
      <c r="I6" s="156"/>
      <c r="J6" s="156"/>
      <c r="K6" s="73" t="s">
        <v>258</v>
      </c>
      <c r="L6" s="74" t="str">
        <f>VLOOKUP(C5,'Ref2'!B4:D31,3,0)</f>
        <v>C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2"/>
      <c r="C7" s="160" t="s">
        <v>238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557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560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561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558</v>
      </c>
      <c r="E14" s="158"/>
      <c r="F14" s="158"/>
      <c r="G14" s="158"/>
      <c r="H14" s="84" t="s">
        <v>403</v>
      </c>
      <c r="I14" s="220" t="s">
        <v>559</v>
      </c>
      <c r="J14" s="158"/>
      <c r="K14" s="84" t="s">
        <v>404</v>
      </c>
      <c r="L14" s="85"/>
      <c r="M14" s="84" t="s">
        <v>408</v>
      </c>
      <c r="N14" s="158" t="s">
        <v>545</v>
      </c>
      <c r="O14" s="159"/>
    </row>
    <row r="15" spans="1:15" ht="28.8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 t="s">
        <v>544</v>
      </c>
      <c r="J15" s="158"/>
      <c r="K15" s="84" t="s">
        <v>404</v>
      </c>
      <c r="L15" s="118" t="s">
        <v>544</v>
      </c>
      <c r="M15" s="84" t="s">
        <v>408</v>
      </c>
      <c r="N15" s="158" t="s">
        <v>545</v>
      </c>
      <c r="O15" s="159"/>
    </row>
    <row r="16" spans="1:15" ht="28.8">
      <c r="A16" s="83">
        <v>6</v>
      </c>
      <c r="B16" s="176" t="s">
        <v>114</v>
      </c>
      <c r="C16" s="176"/>
      <c r="D16" s="211" t="s">
        <v>427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8">
      <c r="A17" s="83">
        <v>7</v>
      </c>
      <c r="B17" s="176" t="s">
        <v>409</v>
      </c>
      <c r="C17" s="176"/>
      <c r="D17" s="186" t="s">
        <v>544</v>
      </c>
      <c r="E17" s="187"/>
      <c r="F17" s="88" t="s">
        <v>511</v>
      </c>
      <c r="G17" s="88"/>
      <c r="H17" s="90" t="s">
        <v>544</v>
      </c>
      <c r="I17" s="88" t="s">
        <v>512</v>
      </c>
      <c r="J17" s="89"/>
      <c r="K17" s="90" t="s">
        <v>544</v>
      </c>
      <c r="L17" s="88" t="s">
        <v>513</v>
      </c>
      <c r="M17" s="88"/>
      <c r="N17" s="91">
        <v>50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4" t="s">
        <v>544</v>
      </c>
      <c r="E18" s="205"/>
      <c r="F18" s="88" t="s">
        <v>511</v>
      </c>
      <c r="G18" s="88"/>
      <c r="H18" s="91" t="s">
        <v>544</v>
      </c>
      <c r="I18" s="88" t="s">
        <v>512</v>
      </c>
      <c r="J18" s="88"/>
      <c r="K18" s="91" t="s">
        <v>544</v>
      </c>
      <c r="L18" s="88" t="s">
        <v>513</v>
      </c>
      <c r="M18" s="88"/>
      <c r="N18" s="90" t="s">
        <v>544</v>
      </c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7" t="s">
        <v>510</v>
      </c>
      <c r="C20" s="177"/>
      <c r="D20" s="207" t="s">
        <v>548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556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8" t="s">
        <v>546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AA175616-6CD9-472A-B4F6-725C16E18357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2025-04-11T06:34:44Z</dcterms:modified>
  <cp:category/>
  <cp:contentStatus/>
</cp:coreProperties>
</file>