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56A71E1-8970-4587-91C9-84B43C154918}" xr6:coauthVersionLast="47" xr6:coauthVersionMax="47" xr10:uidLastSave="{00000000-0000-0000-0000-000000000000}"/>
  <workbookProtection workbookAlgorithmName="SHA-512" workbookHashValue="pDRH6cwgvNGlzlauFFazvFW4U8jwtt9ag8o/4bzF3gzFWrVzTjxHPSwu58yWkvbdelmKNnBxUbxAhmLaX2U1WA==" workbookSaltValue="VvxzYrkoBDAVOtp11OMW8Q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H3" i="1" l="1"/>
  <c r="L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<sst xmlns="http://schemas.openxmlformats.org/spreadsheetml/2006/main" count="1068" uniqueCount="561">
  <si>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</si>
  <si>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</si>
  <si>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</si>
  <si>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</si>
  <si>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</si>
  <si>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</si>
  <si>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</si>
  <si>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</si>
  <si>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</si>
  <si>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</si>
  <si>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</si>
  <si>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</si>
  <si>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</si>
  <si>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</si>
  <si>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</si>
  <si>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</si>
  <si>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</si>
  <si>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</si>
  <si>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</si>
  <si>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</si>
  <si>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</si>
  <si>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</si>
  <si>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</si>
  <si>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</si>
  <si>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</si>
  <si>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</si>
  <si>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</si>
  <si>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</si>
  <si>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</si>
  <si>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</si>
  <si>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</si>
  <si>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</si>
  <si>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</si>
  <si>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</si>
  <si>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</si>
  <si>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</si>
  <si>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</si>
  <si>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</si>
  <si>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</si>
  <si>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</si>
  <si>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</si>
  <si>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</si>
  <si>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</si>
  <si>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</si>
  <si>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</si>
  <si>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</si>
  <si>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</si>
  <si>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</si>
  <si>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</si>
  <si>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</si>
  <si>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</si>
  <si>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</si>
  <si>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</si>
  <si>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</si>
  <si>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</si>
  <si>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</si>
  <si>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</si>
  <si>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</si>
  <si>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</si>
  <si>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</si>
  <si>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</si>
  <si>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</si>
  <si>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</si>
  <si>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</si>
  <si>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</si>
  <si>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</si>
  <si>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</si>
  <si>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</si>
  <si>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</si>
  <si>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</si>
  <si>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</si>
  <si>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</si>
  <si>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</si>
  <si>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</si>
  <si>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</si>
  <si>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</si>
  <si>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</si>
  <si>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</si>
  <si>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</si>
  <si>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</si>
  <si>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</si>
  <si>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</si>
  <si>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</si>
  <si>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</si>
  <si>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</si>
  <si>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</si>
  <si>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</si>
  <si>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</si>
  <si>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</si>
  <si>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</si>
  <si>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</si>
  <si>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</si>
  <si>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</si>
  <si>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</si>
  <si>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</si>
  <si>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</si>
  <si>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</si>
  <si>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</si>
  <si>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</si>
  <si>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</si>
  <si>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</si>
  <si>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</si>
  <si>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</si>
  <si>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</si>
  <si>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</si>
  <si>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</si>
  <si>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</si>
  <si>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</si>
  <si>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</si>
  <si>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</si>
  <si>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</si>
  <si>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</si>
  <si>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</si>
  <si>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</si>
  <si>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</si>
  <si>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</si>
  <si>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</si>
  <si>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</si>
  <si>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</si>
  <si>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</si>
  <si>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</si>
  <si>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</si>
  <si>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</si>
  <si>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</si>
  <si>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</si>
  <si>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</si>
  <si>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</si>
  <si>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</si>
  <si>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</si>
  <si>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</si>
  <si>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</si>
  <si>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</si>
  <si>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</si>
  <si>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</si>
  <si>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</si>
  <si>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</si>
  <si>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</si>
  <si>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</si>
  <si>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</si>
  <si>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</si>
  <si>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</si>
  <si>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</si>
  <si>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</si>
  <si>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</si>
  <si>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</si>
  <si>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</si>
  <si>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</si>
  <si>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</si>
  <si>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</si>
  <si>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</si>
  <si>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</si>
  <si>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</si>
  <si>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</si>
  <si>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</si>
  <si>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</si>
  <si>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</si>
  <si>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</si>
  <si>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</si>
  <si>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</si>
  <si>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</si>
  <si>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</si>
  <si>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</si>
  <si>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</si>
  <si>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</si>
  <si>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</si>
  <si>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</si>
  <si>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</si>
  <si>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</si>
  <si>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</si>
  <si>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</si>
  <si>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</si>
  <si>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</si>
  <si>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</si>
  <si>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</si>
  <si>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</si>
  <si>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</si>
  <si>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</si>
  <si>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</si>
  <si>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</si>
  <si>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</si>
  <si>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</si>
  <si>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</si>
  <si>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</si>
  <si>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</si>
  <si>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</si>
  <si>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</si>
  <si>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</si>
  <si>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</si>
  <si>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</si>
  <si>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</si>
  <si>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</si>
  <si>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</si>
  <si>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</si>
  <si>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</si>
  <si>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</si>
  <si>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</si>
  <si>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</si>
  <si>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</si>
  <si>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</si>
  <si>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</si>
  <si>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</si>
  <si>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</si>
  <si>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</si>
  <si>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</si>
  <si>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</si>
  <si>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</si>
  <si>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</si>
  <si>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</si>
  <si>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</si>
  <si>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</si>
  <si>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</si>
  <si>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</si>
  <si>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</si>
  <si>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</si>
  <si>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</si>
  <si>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</si>
  <si>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</si>
  <si>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</si>
  <si>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</si>
  <si>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</si>
  <si>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</si>
  <si>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</si>
  <si>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</si>
  <si>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</si>
  <si>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</si>
  <si>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</si>
  <si>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</si>
  <si>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</si>
  <si>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</si>
  <si>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</si>
  <si>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</si>
  <si>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</si>
  <si>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</si>
  <si>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</si>
  <si>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</si>
  <si>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</si>
  <si>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</si>
  <si>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</si>
  <si>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</si>
  <si>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</si>
  <si>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</si>
  <si>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</si>
  <si>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</si>
  <si>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</si>
  <si>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</si>
  <si>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</si>
  <si>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</si>
  <si>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</si>
  <si>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</si>
  <si>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</si>
  <si>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</si>
  <si>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</si>
  <si>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</si>
  <si>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</si>
  <si>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</si>
  <si>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</si>
  <si>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</si>
  <si>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</si>
  <si>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</si>
  <si>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</si>
  <si>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</si>
  <si>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</si>
  <si>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</si>
  <si>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</si>
  <si>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</si>
  <si>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</si>
  <si>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</si>
  <si>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</si>
  <si>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</si>
  <si>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</si>
  <si>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</si>
  <si>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</si>
  <si>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</si>
  <si>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</si>
  <si>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</si>
  <si>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</si>
  <si>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</si>
  <si>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</si>
  <si>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</si>
  <si>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</si>
  <si>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</si>
  <si>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</si>
  <si>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</si>
  <si>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</si>
  <si>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</si>
  <si>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</si>
  <si>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</si>
  <si>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</si>
  <si>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</si>
  <si>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</si>
  <si>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</si>
  <si>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</si>
  <si>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</si>
  <si>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</si>
  <si>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</si>
  <si>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</si>
  <si>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</si>
  <si>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</si>
  <si>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</si>
  <si>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</si>
  <si>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</si>
  <si>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</si>
  <si>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</si>
  <si>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</si>
  <si>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</si>
  <si>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</si>
  <si>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</si>
  <si>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</si>
  <si>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</si>
  <si>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</si>
  <si>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</si>
  <si>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</si>
  <si>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</si>
  <si>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</si>
  <si>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</si>
  <si>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</si>
  <si>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</si>
  <si>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</si>
  <si>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</si>
  <si>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</si>
  <si>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</si>
  <si>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</si>
  <si>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</si>
  <si>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</si>
  <si>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</si>
  <si>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</si>
  <si>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</si>
  <si>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</si>
  <si>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</si>
  <si>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</si>
  <si>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</si>
  <si>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</si>
  <si>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</si>
  <si>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</si>
  <si>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</si>
  <si>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</si>
  <si>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</si>
  <si>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</si>
  <si>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</si>
  <si>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</si>
  <si>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</si>
  <si>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</si>
  <si>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</si>
  <si>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</si>
  <si>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</si>
  <si>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</si>
  <si>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</si>
  <si>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</si>
  <si>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</si>
  <si>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</si>
  <si>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</si>
  <si>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</si>
  <si>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</si>
  <si>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</si>
  <si>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</si>
  <si>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</si>
  <si>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</si>
  <si>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</si>
  <si>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</si>
  <si>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</si>
  <si>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</si>
  <si>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</si>
  <si>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</si>
  <si>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</si>
  <si>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</si>
  <si>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</si>
  <si>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</si>
  <si>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</si>
  <si>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</si>
  <si>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</si>
  <si>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</si>
  <si>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</si>
  <si>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</si>
  <si>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</si>
  <si>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</si>
  <si>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</si>
  <si>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</si>
  <si>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</si>
  <si>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</si>
  <si>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</si>
  <si>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</si>
  <si>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</si>
  <si>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</si>
  <si>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</si>
  <si>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</si>
  <si>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</si>
  <si>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</si>
  <si>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</si>
  <si>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</si>
  <si>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</si>
  <si>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</si>
  <si>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</si>
  <si>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</si>
  <si>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</si>
  <si>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</si>
  <si>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</si>
  <si>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</si>
  <si>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</si>
  <si>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</si>
  <si>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</si>
  <si>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</si>
  <si>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</si>
  <si>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</si>
  <si>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</si>
  <si>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</si>
  <si>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</si>
  <si>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</si>
  <si>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</si>
  <si>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</si>
  <si>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</si>
  <si>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</si>
  <si>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</si>
  <si>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</si>
  <si>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</si>
  <si>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</si>
  <si>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</si>
  <si>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</si>
  <si>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</si>
  <si>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</si>
  <si>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</si>
  <si>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</si>
  <si>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</si>
  <si>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</si>
  <si>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</si>
  <si>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</si>
  <si>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</si>
  <si>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</si>
  <si>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</si>
  <si>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</si>
  <si>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</si>
  <si>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</si>
  <si>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</si>
  <si>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</si>
  <si>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</si>
  <si>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</si>
  <si>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</si>
  <si>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</si>
  <si>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</si>
  <si>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</si>
  <si>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</si>
  <si>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</si>
  <si>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</si>
  <si>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</si>
  <si>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</si>
  <si>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</si>
  <si>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</si>
  <si>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</si>
  <si>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</si>
  <si>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</si>
  <si>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</si>
  <si>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</si>
  <si>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</si>
  <si>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</si>
  <si>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</si>
  <si>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</si>
  <si>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</si>
  <si>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</si>
  <si>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</si>
  <si>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</si>
  <si>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</si>
  <si>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</si>
  <si>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</si>
  <si>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</si>
  <si>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</si>
  <si>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</si>
  <si>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</si>
  <si>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</si>
  <si>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</si>
  <si>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</si>
  <si>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</si>
  <si>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</si>
  <si>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</si>
  <si>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</si>
  <si>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</si>
  <si>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</si>
  <si>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</si>
  <si>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</si>
  <si>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</si>
  <si>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</si>
  <si>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</si>
  <si>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</si>
  <si>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</si>
  <si>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</si>
  <si>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</si>
  <si>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</si>
  <si>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</si>
  <si>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</si>
  <si>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</si>
  <si>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</si>
  <si>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</si>
  <si>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</si>
  <si>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</si>
  <si>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</si>
  <si>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</si>
  <si>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</si>
  <si>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</si>
  <si>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</si>
  <si>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</si>
  <si>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</si>
  <si>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</si>
  <si>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</si>
  <si>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</si>
  <si>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</si>
  <si>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</si>
  <si>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</si>
  <si>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</si>
  <si>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</si>
  <si>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</si>
  <si>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</si>
  <si>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</si>
  <si>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</si>
  <si>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</si>
  <si>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</si>
  <si>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</si>
  <si>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</si>
  <si>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</si>
  <si>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</si>
  <si>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</si>
  <si>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</si>
  <si>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</si>
  <si>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</si>
  <si>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</si>
  <si>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</si>
  <si>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</si>
  <si>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</si>
  <si>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</si>
  <si>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</si>
  <si>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</si>
  <si>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</si>
  <si>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</si>
  <si>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</si>
  <si>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</si>
  <si>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</si>
  <si>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</si>
  <si>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</si>
  <si>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</si>
  <si>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</si>
  <si>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</si>
  <si>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</si>
  <si>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</si>
  <si>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</si>
  <si>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</si>
  <si>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</si>
  <si>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</si>
  <si>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</si>
  <si>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</si>
  <si>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</si>
  <si>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</si>
  <si>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</si>
  <si>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</si>
  <si>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</si>
  <si>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</si>
  <si>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</si>
  <si>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</si>
  <si>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</si>
  <si>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One One Bangkok Hotel</t>
  </si>
  <si>
    <t>https://maps.app.goo.gl/ywHngNNBN6tdukSi8</t>
  </si>
  <si>
    <t>289, 1 Thong Lo, Khlong Tan Nuea, Watthana, Bangkok 10110</t>
  </si>
  <si>
    <t>ติดต่อคุณ เอมมี่</t>
  </si>
  <si>
    <t>รบกวนประสานทีมงานเข้ารับกล่องเพื่อมาตรวจสอบและเคลมให้กับลูกค้า  (รบกวนฝากไว้ที่แอดมินเซอร์วิส)</t>
  </si>
  <si>
    <t>027-127-227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</si>
</sst>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83971</xdr:colOff>
      <xdr:row>21</xdr:row>
      <xdr:rowOff>97353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E35EB10-656B-4A9A-9668-859AF2ED1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7906"/>
          <a:ext cx="12078747" cy="6157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ywHngNNBN6tdukSi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515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518</v>
      </c>
      <c r="M3" s="54"/>
    </row>
    <row r="4" spans="1:13">
      <c r="A4" s="1">
        <v>1</v>
      </c>
      <c r="B4" s="6" t="s">
        <v>21</v>
      </c>
      <c r="C4" s="1" t="s">
        <v>470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517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435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484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485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486</v>
      </c>
      <c r="D8" s="1" t="s">
        <v>7</v>
      </c>
      <c r="E8" s="54" t="s">
        <v>446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447</v>
      </c>
      <c r="F9" t="s">
        <v>428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448</v>
      </c>
      <c r="F10" t="s">
        <v>424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449</v>
      </c>
      <c r="F11" t="s">
        <v>425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427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436</v>
      </c>
      <c r="F13" t="s">
        <v>426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474</v>
      </c>
      <c r="D14" s="1" t="s">
        <v>52</v>
      </c>
      <c r="E14" s="55" t="s">
        <v>437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438</v>
      </c>
      <c r="F15" t="s">
        <v>429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439</v>
      </c>
      <c r="F16" t="s">
        <v>430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431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432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433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434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440</v>
      </c>
      <c r="M22" s="55"/>
    </row>
    <row r="23" spans="1:13">
      <c r="A23" s="1">
        <v>1</v>
      </c>
      <c r="B23" s="6" t="s">
        <v>72</v>
      </c>
      <c r="E23" s="55" t="s">
        <v>441</v>
      </c>
      <c r="M23" s="55"/>
    </row>
    <row r="24" spans="1:13">
      <c r="A24" s="1">
        <v>1</v>
      </c>
      <c r="B24" s="6" t="s">
        <v>73</v>
      </c>
      <c r="E24" s="55" t="s">
        <v>520</v>
      </c>
      <c r="M24" s="55"/>
    </row>
    <row r="25" spans="1:13">
      <c r="A25" s="1">
        <v>1</v>
      </c>
      <c r="B25" s="6" t="s">
        <v>74</v>
      </c>
      <c r="E25" s="56" t="s">
        <v>421</v>
      </c>
      <c r="M25" s="56"/>
    </row>
    <row r="26" spans="1:13">
      <c r="A26" s="1">
        <v>1</v>
      </c>
      <c r="B26" s="6" t="s">
        <v>75</v>
      </c>
      <c r="E26" s="55" t="s">
        <v>442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420</v>
      </c>
      <c r="M28" s="56"/>
    </row>
    <row r="29" spans="1:13">
      <c r="A29" s="1">
        <v>1</v>
      </c>
      <c r="B29" s="6" t="s">
        <v>78</v>
      </c>
      <c r="E29" s="55" t="s">
        <v>443</v>
      </c>
      <c r="M29" s="55"/>
    </row>
    <row r="30" spans="1:13">
      <c r="A30" s="1">
        <v>1</v>
      </c>
      <c r="B30" s="6" t="s">
        <v>538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444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450</v>
      </c>
      <c r="M34" s="55"/>
    </row>
    <row r="35" spans="2:13">
      <c r="B35" s="6" t="s">
        <v>342</v>
      </c>
      <c r="E35" s="55" t="s">
        <v>534</v>
      </c>
    </row>
    <row r="36" spans="2:13">
      <c r="B36" s="6" t="s">
        <v>335</v>
      </c>
      <c r="E36" s="55" t="s">
        <v>535</v>
      </c>
    </row>
    <row r="37" spans="2:13">
      <c r="B37" s="6" t="s">
        <v>334</v>
      </c>
      <c r="E37" t="s">
        <v>472</v>
      </c>
    </row>
    <row r="38" spans="2:13">
      <c r="B38" s="6" t="s">
        <v>231</v>
      </c>
      <c r="E38" t="s">
        <v>475</v>
      </c>
    </row>
    <row r="39" spans="2:13">
      <c r="B39" s="6"/>
      <c r="E39" t="s">
        <v>476</v>
      </c>
    </row>
    <row r="40" spans="2:13">
      <c r="B40" s="6" t="s">
        <v>84</v>
      </c>
      <c r="E40" t="s">
        <v>477</v>
      </c>
    </row>
    <row r="41" spans="2:13">
      <c r="E41" t="s">
        <v>536</v>
      </c>
    </row>
    <row r="42" spans="2:13">
      <c r="E42" t="s">
        <v>537</v>
      </c>
    </row>
    <row r="43" spans="2:13">
      <c r="E43" t="s">
        <v>473</v>
      </c>
    </row>
    <row r="44" spans="2:13">
      <c r="E44" t="s">
        <v>550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Z24" sqref="Z24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523</v>
      </c>
      <c r="Q3" s="121" t="s">
        <v>483</v>
      </c>
      <c r="R3" s="122" t="s">
        <v>271</v>
      </c>
      <c r="S3" s="123" t="s">
        <v>317</v>
      </c>
      <c r="T3" s="124" t="s">
        <v>318</v>
      </c>
      <c r="U3" s="125" t="s">
        <v>526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524</v>
      </c>
      <c r="Q4" s="121" t="s">
        <v>487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525</v>
      </c>
      <c r="Q5" s="121" t="s">
        <v>549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435</v>
      </c>
      <c r="M6" s="29" t="s">
        <v>23</v>
      </c>
      <c r="O6" s="120" t="s">
        <v>131</v>
      </c>
      <c r="P6" s="120" t="s">
        <v>451</v>
      </c>
      <c r="Q6" s="129" t="s">
        <v>455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488</v>
      </c>
      <c r="P7" s="120" t="s">
        <v>451</v>
      </c>
      <c r="Q7" s="121" t="s">
        <v>456</v>
      </c>
      <c r="R7" s="126" t="s">
        <v>493</v>
      </c>
      <c r="S7" s="124"/>
      <c r="T7" s="126" t="s">
        <v>494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544</v>
      </c>
      <c r="K8" s="29" t="s">
        <v>36</v>
      </c>
      <c r="L8" s="54" t="s">
        <v>40</v>
      </c>
      <c r="M8" s="29" t="s">
        <v>27</v>
      </c>
      <c r="O8" s="119" t="s">
        <v>521</v>
      </c>
      <c r="P8" s="120" t="s">
        <v>306</v>
      </c>
      <c r="Q8" s="121" t="s">
        <v>527</v>
      </c>
      <c r="R8" s="122" t="s">
        <v>522</v>
      </c>
      <c r="S8" s="123" t="s">
        <v>528</v>
      </c>
      <c r="T8" s="124" t="s">
        <v>532</v>
      </c>
      <c r="U8" s="125" t="s">
        <v>122</v>
      </c>
      <c r="Z8" s="22" t="s">
        <v>554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446</v>
      </c>
      <c r="M9" s="29" t="s">
        <v>33</v>
      </c>
      <c r="O9" s="120" t="s">
        <v>415</v>
      </c>
      <c r="P9" s="120" t="s">
        <v>306</v>
      </c>
      <c r="Q9" s="130" t="s">
        <v>548</v>
      </c>
      <c r="R9" s="123" t="s">
        <v>417</v>
      </c>
      <c r="S9" s="131" t="s">
        <v>418</v>
      </c>
      <c r="T9" s="132" t="s">
        <v>419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447</v>
      </c>
      <c r="M10" s="29" t="s">
        <v>7</v>
      </c>
      <c r="O10" s="119" t="s">
        <v>133</v>
      </c>
      <c r="P10" s="120" t="s">
        <v>529</v>
      </c>
      <c r="Q10" s="121" t="s">
        <v>457</v>
      </c>
      <c r="R10" s="122" t="s">
        <v>272</v>
      </c>
      <c r="S10" s="123" t="s">
        <v>495</v>
      </c>
      <c r="T10" s="133" t="s">
        <v>496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448</v>
      </c>
      <c r="M11" s="29" t="s">
        <v>39</v>
      </c>
      <c r="O11" s="134" t="s">
        <v>135</v>
      </c>
      <c r="P11" s="120" t="s">
        <v>525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449</v>
      </c>
      <c r="M12" s="29" t="s">
        <v>42</v>
      </c>
      <c r="O12" s="120" t="s">
        <v>489</v>
      </c>
      <c r="P12" s="120" t="s">
        <v>306</v>
      </c>
      <c r="Q12" s="121" t="s">
        <v>458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423</v>
      </c>
      <c r="P13" s="120" t="s">
        <v>306</v>
      </c>
      <c r="Q13" s="121" t="s">
        <v>459</v>
      </c>
      <c r="R13" s="122" t="s">
        <v>497</v>
      </c>
      <c r="S13" s="123"/>
      <c r="T13" s="126" t="s">
        <v>498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436</v>
      </c>
      <c r="M14" s="29" t="s">
        <v>1</v>
      </c>
      <c r="O14" s="120" t="s">
        <v>445</v>
      </c>
      <c r="P14" s="120" t="s">
        <v>306</v>
      </c>
      <c r="Q14" s="121" t="s">
        <v>460</v>
      </c>
      <c r="R14" s="122" t="s">
        <v>499</v>
      </c>
      <c r="S14" s="124" t="s">
        <v>452</v>
      </c>
      <c r="T14" s="126" t="s">
        <v>453</v>
      </c>
      <c r="U14" s="125" t="s">
        <v>128</v>
      </c>
      <c r="Z14" s="22" t="s">
        <v>480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437</v>
      </c>
      <c r="M15" s="29" t="s">
        <v>49</v>
      </c>
      <c r="O15" s="134" t="s">
        <v>490</v>
      </c>
      <c r="P15" s="120" t="s">
        <v>306</v>
      </c>
      <c r="Q15" s="121" t="s">
        <v>461</v>
      </c>
      <c r="R15" s="122" t="s">
        <v>500</v>
      </c>
      <c r="S15" s="124"/>
      <c r="T15" s="126" t="s">
        <v>454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438</v>
      </c>
      <c r="M16" s="29" t="s">
        <v>52</v>
      </c>
      <c r="O16" s="120" t="s">
        <v>137</v>
      </c>
      <c r="P16" s="120" t="s">
        <v>530</v>
      </c>
      <c r="Q16" s="121" t="s">
        <v>462</v>
      </c>
      <c r="R16" s="122" t="s">
        <v>276</v>
      </c>
      <c r="S16" s="124" t="s">
        <v>324</v>
      </c>
      <c r="T16" s="124" t="s">
        <v>138</v>
      </c>
      <c r="U16" s="125" t="s">
        <v>478</v>
      </c>
      <c r="Z16" s="22" t="s">
        <v>481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439</v>
      </c>
      <c r="M17" s="29" t="s">
        <v>55</v>
      </c>
      <c r="O17" s="127" t="s">
        <v>139</v>
      </c>
      <c r="P17" s="120" t="s">
        <v>531</v>
      </c>
      <c r="Q17" s="121" t="s">
        <v>463</v>
      </c>
      <c r="R17" s="122" t="s">
        <v>277</v>
      </c>
      <c r="S17" s="124" t="s">
        <v>325</v>
      </c>
      <c r="T17" s="124" t="s">
        <v>302</v>
      </c>
      <c r="U17" s="125" t="s">
        <v>478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467</v>
      </c>
      <c r="P18" s="120" t="s">
        <v>306</v>
      </c>
      <c r="Q18" s="121" t="s">
        <v>468</v>
      </c>
      <c r="R18" s="122" t="s">
        <v>469</v>
      </c>
      <c r="S18" s="123" t="s">
        <v>501</v>
      </c>
      <c r="T18" s="124" t="s">
        <v>502</v>
      </c>
      <c r="U18" s="125" t="s">
        <v>478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464</v>
      </c>
      <c r="R19" s="123" t="s">
        <v>278</v>
      </c>
      <c r="S19" s="123" t="s">
        <v>326</v>
      </c>
      <c r="T19" s="124" t="s">
        <v>141</v>
      </c>
      <c r="U19" s="125" t="s">
        <v>478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503</v>
      </c>
      <c r="Q20" s="121" t="s">
        <v>504</v>
      </c>
      <c r="R20" s="123" t="s">
        <v>282</v>
      </c>
      <c r="S20" s="123" t="s">
        <v>332</v>
      </c>
      <c r="T20" s="124" t="s">
        <v>333</v>
      </c>
      <c r="U20" s="125" t="s">
        <v>509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503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509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491</v>
      </c>
      <c r="P22" s="120" t="s">
        <v>505</v>
      </c>
      <c r="Q22" s="121" t="s">
        <v>506</v>
      </c>
      <c r="R22" s="124" t="s">
        <v>279</v>
      </c>
      <c r="S22" s="124" t="s">
        <v>327</v>
      </c>
      <c r="T22" s="124" t="s">
        <v>507</v>
      </c>
      <c r="U22" s="125" t="s">
        <v>509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440</v>
      </c>
      <c r="O23" s="119" t="s">
        <v>492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509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441</v>
      </c>
      <c r="O24" s="120" t="s">
        <v>412</v>
      </c>
      <c r="P24" s="120" t="s">
        <v>533</v>
      </c>
      <c r="Q24" s="125" t="s">
        <v>465</v>
      </c>
      <c r="R24" s="123" t="s">
        <v>413</v>
      </c>
      <c r="S24" s="135" t="s">
        <v>414</v>
      </c>
      <c r="T24" s="132" t="s">
        <v>466</v>
      </c>
      <c r="U24" s="125" t="s">
        <v>509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520</v>
      </c>
      <c r="O25" s="120" t="s">
        <v>303</v>
      </c>
      <c r="P25" s="120" t="s">
        <v>508</v>
      </c>
      <c r="Q25" s="129" t="s">
        <v>304</v>
      </c>
      <c r="R25" s="126" t="s">
        <v>305</v>
      </c>
      <c r="S25" s="124"/>
      <c r="T25" s="124"/>
      <c r="U25" s="125" t="s">
        <v>510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421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552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539</v>
      </c>
      <c r="H28" s="21" t="s">
        <v>540</v>
      </c>
      <c r="I28" s="20"/>
      <c r="J28" s="20"/>
      <c r="L28" s="55" t="s">
        <v>551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539</v>
      </c>
      <c r="H29" s="21" t="s">
        <v>541</v>
      </c>
      <c r="I29" s="20"/>
      <c r="J29" s="20"/>
      <c r="L29" s="56" t="s">
        <v>420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539</v>
      </c>
      <c r="H30" s="21" t="s">
        <v>542</v>
      </c>
      <c r="I30" s="20"/>
      <c r="J30" s="20"/>
      <c r="L30" s="55" t="s">
        <v>443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539</v>
      </c>
      <c r="H31" s="21" t="s">
        <v>543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444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450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534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553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472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475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476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477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536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537</v>
      </c>
    </row>
    <row r="44" spans="2:28">
      <c r="L44" t="s">
        <v>473</v>
      </c>
    </row>
    <row r="45" spans="2:28">
      <c r="L45" s="10" t="s">
        <v>550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K16" sqref="K16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523</v>
      </c>
      <c r="E3" s="121" t="s">
        <v>483</v>
      </c>
      <c r="F3" s="122" t="s">
        <v>271</v>
      </c>
      <c r="G3" s="123" t="s">
        <v>317</v>
      </c>
      <c r="H3" s="124" t="s">
        <v>318</v>
      </c>
      <c r="I3" s="125" t="s">
        <v>526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524</v>
      </c>
      <c r="E4" s="121" t="s">
        <v>487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479</v>
      </c>
      <c r="L4" s="23" t="s">
        <v>478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525</v>
      </c>
      <c r="E5" s="121" t="s">
        <v>130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451</v>
      </c>
      <c r="E6" s="129" t="s">
        <v>455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488</v>
      </c>
      <c r="D7" s="120" t="s">
        <v>451</v>
      </c>
      <c r="E7" s="121" t="s">
        <v>456</v>
      </c>
      <c r="F7" s="126" t="s">
        <v>493</v>
      </c>
      <c r="G7" s="124"/>
      <c r="H7" s="126" t="s">
        <v>494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521</v>
      </c>
      <c r="D8" s="120" t="s">
        <v>306</v>
      </c>
      <c r="E8" s="121" t="s">
        <v>527</v>
      </c>
      <c r="F8" s="122" t="s">
        <v>522</v>
      </c>
      <c r="G8" s="123" t="s">
        <v>528</v>
      </c>
      <c r="H8" s="124" t="s">
        <v>532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416</v>
      </c>
      <c r="F9" s="123" t="s">
        <v>417</v>
      </c>
      <c r="G9" s="131" t="s">
        <v>418</v>
      </c>
      <c r="H9" s="132" t="s">
        <v>419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471</v>
      </c>
      <c r="B10" s="10"/>
      <c r="C10" s="119" t="s">
        <v>133</v>
      </c>
      <c r="D10" s="120" t="s">
        <v>529</v>
      </c>
      <c r="E10" s="121" t="s">
        <v>457</v>
      </c>
      <c r="F10" s="122" t="s">
        <v>272</v>
      </c>
      <c r="G10" s="123" t="s">
        <v>495</v>
      </c>
      <c r="H10" s="133" t="s">
        <v>496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525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489</v>
      </c>
      <c r="D12" s="120" t="s">
        <v>306</v>
      </c>
      <c r="E12" s="121" t="s">
        <v>458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423</v>
      </c>
      <c r="D13" s="120" t="s">
        <v>306</v>
      </c>
      <c r="E13" s="121" t="s">
        <v>459</v>
      </c>
      <c r="F13" s="122" t="s">
        <v>497</v>
      </c>
      <c r="G13" s="123"/>
      <c r="H13" s="126" t="s">
        <v>498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445</v>
      </c>
      <c r="D14" s="120" t="s">
        <v>306</v>
      </c>
      <c r="E14" s="121" t="s">
        <v>460</v>
      </c>
      <c r="F14" s="122" t="s">
        <v>499</v>
      </c>
      <c r="G14" s="124" t="s">
        <v>452</v>
      </c>
      <c r="H14" s="126" t="s">
        <v>453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490</v>
      </c>
      <c r="D15" s="120" t="s">
        <v>306</v>
      </c>
      <c r="E15" s="121" t="s">
        <v>461</v>
      </c>
      <c r="F15" s="122" t="s">
        <v>500</v>
      </c>
      <c r="G15" s="124"/>
      <c r="H15" s="126" t="s">
        <v>454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530</v>
      </c>
      <c r="E16" s="121" t="s">
        <v>462</v>
      </c>
      <c r="F16" s="122" t="s">
        <v>276</v>
      </c>
      <c r="G16" s="124" t="s">
        <v>324</v>
      </c>
      <c r="H16" s="124" t="s">
        <v>138</v>
      </c>
      <c r="I16" s="125" t="s">
        <v>478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531</v>
      </c>
      <c r="E17" s="121" t="s">
        <v>463</v>
      </c>
      <c r="F17" s="122" t="s">
        <v>277</v>
      </c>
      <c r="G17" s="124" t="s">
        <v>325</v>
      </c>
      <c r="H17" s="124" t="s">
        <v>302</v>
      </c>
      <c r="I17" s="125" t="s">
        <v>478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467</v>
      </c>
      <c r="D18" s="120" t="s">
        <v>306</v>
      </c>
      <c r="E18" s="121" t="s">
        <v>468</v>
      </c>
      <c r="F18" s="122" t="s">
        <v>469</v>
      </c>
      <c r="G18" s="123" t="s">
        <v>501</v>
      </c>
      <c r="H18" s="124" t="s">
        <v>502</v>
      </c>
      <c r="I18" s="125" t="s">
        <v>478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464</v>
      </c>
      <c r="F19" s="123" t="s">
        <v>278</v>
      </c>
      <c r="G19" s="123" t="s">
        <v>326</v>
      </c>
      <c r="H19" s="124" t="s">
        <v>141</v>
      </c>
      <c r="I19" s="125" t="s">
        <v>478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503</v>
      </c>
      <c r="E20" s="121" t="s">
        <v>504</v>
      </c>
      <c r="F20" s="123" t="s">
        <v>282</v>
      </c>
      <c r="G20" s="123" t="s">
        <v>332</v>
      </c>
      <c r="H20" s="124" t="s">
        <v>333</v>
      </c>
      <c r="I20" s="125" t="s">
        <v>509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503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509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491</v>
      </c>
      <c r="D22" s="120" t="s">
        <v>505</v>
      </c>
      <c r="E22" s="121" t="s">
        <v>506</v>
      </c>
      <c r="F22" s="124" t="s">
        <v>279</v>
      </c>
      <c r="G22" s="124" t="s">
        <v>327</v>
      </c>
      <c r="H22" s="124" t="s">
        <v>507</v>
      </c>
      <c r="I22" s="125" t="s">
        <v>509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492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509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533</v>
      </c>
      <c r="E24" s="125" t="s">
        <v>465</v>
      </c>
      <c r="F24" s="123" t="s">
        <v>413</v>
      </c>
      <c r="G24" s="135" t="s">
        <v>414</v>
      </c>
      <c r="H24" s="132" t="s">
        <v>466</v>
      </c>
      <c r="I24" s="125" t="s">
        <v>509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508</v>
      </c>
      <c r="E25" s="129" t="s">
        <v>304</v>
      </c>
      <c r="F25" s="126" t="s">
        <v>305</v>
      </c>
      <c r="G25" s="124"/>
      <c r="H25" s="124"/>
      <c r="I25" s="125" t="s">
        <v>510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sheetProtection algorithmName="SHA-512" hashValue="OVOU48mn0SaGtyxoRhg9nIddAMSvqp+fXjI1ITmQzBnpaJUCP58oc2uxUg8vdbV0SFKQ+XFew5cRjNspRG3V1w==" saltValue="uZAo3ikMA0p04EhIuQLgbg==" spinCount="100000" sheet="1" objects="1" scenarios="1"/>
  <phoneticPr fontId="2" type="noConversion"/>
  <hyperlinks>
    <hyperlink ref="G10" r:id="rId1" xr:uid="{0C5A9B33-45F4-457A-872B-B99CE139026A}"/>
    <hyperlink ref="F10" r:id="rId2" display="Narain_p@cabletv.co.th" xr:uid="{81F783C4-68C6-4918-A4CF-8AEF60B0DF2C}"/>
    <hyperlink ref="G3" r:id="rId3" xr:uid="{B5F2FC52-3E59-4619-AABF-F8F1C811D8EE}"/>
    <hyperlink ref="F3" r:id="rId4" display="tawat_m@cabletv.co.th" xr:uid="{98AB1D76-C1E7-4BFC-A3D4-1147F7B8F0FB}"/>
    <hyperlink ref="F8" r:id="rId5" xr:uid="{E1523313-AAEC-4E68-83F2-30EFDA492F1E}"/>
    <hyperlink ref="G8" r:id="rId6" xr:uid="{A4D65987-A958-4A16-9174-2DC9ACAB58D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1" zoomScaleNormal="61" zoomScaleSheetLayoutView="85" workbookViewId="0">
      <selection activeCell="J17" sqref="J17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3"/>
      <c r="B1" s="204"/>
      <c r="C1" s="204"/>
      <c r="D1" s="204"/>
      <c r="E1" s="204"/>
      <c r="F1" s="202" t="s">
        <v>267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26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72"/>
    </row>
    <row r="3" spans="1:15" ht="30">
      <c r="A3" s="181" t="s">
        <v>256</v>
      </c>
      <c r="B3" s="143"/>
      <c r="C3" s="146" t="s">
        <v>488</v>
      </c>
      <c r="D3" s="146"/>
      <c r="E3" s="146"/>
      <c r="F3" s="143" t="s">
        <v>9</v>
      </c>
      <c r="G3" s="143"/>
      <c r="H3" s="144" t="str">
        <f>VLOOKUP(C3,'Ref.3'!C3:D32,2,0)</f>
        <v>Sales Supervisor</v>
      </c>
      <c r="I3" s="144"/>
      <c r="J3" s="144"/>
      <c r="K3" s="73" t="s">
        <v>248</v>
      </c>
      <c r="L3" s="74" t="str">
        <f>VLOOKUP(C3,'Ref.3'!C3:E32,3,0)</f>
        <v>065-930-7711</v>
      </c>
      <c r="M3" s="143" t="s">
        <v>0</v>
      </c>
      <c r="N3" s="143"/>
      <c r="O3" s="75">
        <v>45671</v>
      </c>
    </row>
    <row r="4" spans="1:15" ht="30">
      <c r="A4" s="181" t="s">
        <v>250</v>
      </c>
      <c r="B4" s="143"/>
      <c r="C4" s="146" t="s">
        <v>12</v>
      </c>
      <c r="D4" s="146"/>
      <c r="E4" s="146"/>
      <c r="F4" s="143" t="s">
        <v>252</v>
      </c>
      <c r="G4" s="143"/>
      <c r="H4" s="144" t="str">
        <f>VLOOKUP(C5,'Ref2'!B4:G31,6,0)</f>
        <v>นายธวัชชัย จันทร์โยธา</v>
      </c>
      <c r="I4" s="144"/>
      <c r="J4" s="144"/>
      <c r="K4" s="73" t="s">
        <v>248</v>
      </c>
      <c r="L4" s="74" t="str">
        <f>VLOOKUP(C5,'Ref2'!B4:H31,7,0)</f>
        <v>086-609 2639</v>
      </c>
      <c r="M4" s="144" t="s">
        <v>422</v>
      </c>
      <c r="N4" s="144"/>
      <c r="O4" s="145"/>
    </row>
    <row r="5" spans="1:15" ht="30">
      <c r="A5" s="76"/>
      <c r="B5" s="73" t="s">
        <v>117</v>
      </c>
      <c r="C5" s="146" t="s">
        <v>198</v>
      </c>
      <c r="D5" s="146"/>
      <c r="E5" s="146"/>
      <c r="F5" s="143" t="s">
        <v>119</v>
      </c>
      <c r="G5" s="143"/>
      <c r="H5" s="144" t="str">
        <f>VLOOKUP(C5,'Ref2'!B4:C31,2,0)</f>
        <v>HK</v>
      </c>
      <c r="I5" s="144"/>
      <c r="J5" s="144"/>
      <c r="K5" s="73" t="s">
        <v>257</v>
      </c>
      <c r="L5" s="74" t="str">
        <f>VLOOKUP(C5,'Ref2'!B4:F31,5,0)</f>
        <v xml:space="preserve">AF 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ห้วยขวาง</v>
      </c>
      <c r="D6" s="144"/>
      <c r="E6" s="144"/>
      <c r="F6" s="143" t="s">
        <v>253</v>
      </c>
      <c r="G6" s="143"/>
      <c r="H6" s="144" t="str">
        <f>VLOOKUP(C5,'Ref2'!B4:C31,2,0)</f>
        <v>HK</v>
      </c>
      <c r="I6" s="144"/>
      <c r="J6" s="144"/>
      <c r="K6" s="73" t="s">
        <v>258</v>
      </c>
      <c r="L6" s="74" t="str">
        <f>VLOOKUP(C5,'Ref2'!B4:D31,3,0)</f>
        <v>F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237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7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482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26.25" customHeight="1">
      <c r="A11" s="82">
        <v>1</v>
      </c>
      <c r="B11" s="200" t="s">
        <v>8</v>
      </c>
      <c r="C11" s="201"/>
      <c r="D11" s="218" t="s">
        <v>555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3.75" customHeight="1">
      <c r="A12" s="83">
        <v>2</v>
      </c>
      <c r="B12" s="185" t="s">
        <v>251</v>
      </c>
      <c r="C12" s="186"/>
      <c r="D12" s="216" t="s">
        <v>557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556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558</v>
      </c>
      <c r="E14" s="138"/>
      <c r="F14" s="138"/>
      <c r="G14" s="138"/>
      <c r="H14" s="84" t="s">
        <v>403</v>
      </c>
      <c r="I14" s="142" t="s">
        <v>560</v>
      </c>
      <c r="J14" s="138"/>
      <c r="K14" s="84" t="s">
        <v>404</v>
      </c>
      <c r="L14" s="85"/>
      <c r="M14" s="84" t="s">
        <v>408</v>
      </c>
      <c r="N14" s="138"/>
      <c r="O14" s="141"/>
    </row>
    <row r="15" spans="1:15" ht="28.8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/>
      <c r="J15" s="138"/>
      <c r="K15" s="84" t="s">
        <v>404</v>
      </c>
      <c r="L15" s="118"/>
      <c r="M15" s="84" t="s">
        <v>408</v>
      </c>
      <c r="N15" s="138"/>
      <c r="O15" s="141"/>
    </row>
    <row r="16" spans="1:15" ht="28.8">
      <c r="A16" s="83">
        <v>6</v>
      </c>
      <c r="B16" s="182" t="s">
        <v>114</v>
      </c>
      <c r="C16" s="182"/>
      <c r="D16" s="157" t="s">
        <v>428</v>
      </c>
      <c r="E16" s="158"/>
      <c r="F16" s="158"/>
      <c r="G16" s="158"/>
      <c r="H16" s="86" t="s">
        <v>410</v>
      </c>
      <c r="I16" s="159"/>
      <c r="J16" s="151"/>
      <c r="K16" s="86" t="s">
        <v>519</v>
      </c>
      <c r="L16" s="87"/>
      <c r="M16" s="86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>
        <v>1</v>
      </c>
      <c r="E17" s="190"/>
      <c r="F17" s="88" t="s">
        <v>512</v>
      </c>
      <c r="G17" s="88"/>
      <c r="H17" s="90"/>
      <c r="I17" s="88" t="s">
        <v>513</v>
      </c>
      <c r="J17" s="89"/>
      <c r="K17" s="90"/>
      <c r="L17" s="88" t="s">
        <v>514</v>
      </c>
      <c r="M17" s="88"/>
      <c r="N17" s="91"/>
      <c r="O17" s="92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/>
      <c r="E18" s="151"/>
      <c r="F18" s="88" t="s">
        <v>512</v>
      </c>
      <c r="G18" s="88"/>
      <c r="H18" s="91"/>
      <c r="I18" s="88" t="s">
        <v>513</v>
      </c>
      <c r="J18" s="88"/>
      <c r="K18" s="91"/>
      <c r="L18" s="88" t="s">
        <v>514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515</v>
      </c>
      <c r="J19" s="196"/>
      <c r="K19" s="93"/>
      <c r="L19" s="206"/>
      <c r="M19" s="206"/>
      <c r="N19" s="206"/>
      <c r="O19" s="94" t="s">
        <v>516</v>
      </c>
    </row>
    <row r="20" spans="1:18" ht="29.4" thickBot="1">
      <c r="A20" s="95">
        <v>10</v>
      </c>
      <c r="B20" s="193" t="s">
        <v>511</v>
      </c>
      <c r="C20" s="193"/>
      <c r="D20" s="153" t="s">
        <v>547</v>
      </c>
      <c r="E20" s="154"/>
      <c r="F20" s="152"/>
      <c r="G20" s="152"/>
      <c r="H20" s="96" t="s">
        <v>284</v>
      </c>
      <c r="I20" s="155"/>
      <c r="J20" s="155"/>
      <c r="K20" s="97" t="s">
        <v>285</v>
      </c>
      <c r="L20" s="194"/>
      <c r="M20" s="194"/>
      <c r="N20" s="96" t="s">
        <v>286</v>
      </c>
      <c r="O20" s="98"/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8">
      <c r="A23" s="104">
        <v>12</v>
      </c>
      <c r="B23" s="172" t="s">
        <v>367</v>
      </c>
      <c r="C23" s="172"/>
      <c r="D23" s="101">
        <v>1</v>
      </c>
      <c r="E23" s="164" t="s">
        <v>397</v>
      </c>
      <c r="F23" s="164"/>
      <c r="G23" s="101">
        <v>2</v>
      </c>
      <c r="H23" s="164" t="s">
        <v>398</v>
      </c>
      <c r="I23" s="164"/>
      <c r="J23" s="101">
        <v>3</v>
      </c>
      <c r="K23" s="164" t="s">
        <v>400</v>
      </c>
      <c r="L23" s="164"/>
      <c r="M23" s="105">
        <v>4</v>
      </c>
      <c r="N23" s="164" t="s">
        <v>399</v>
      </c>
      <c r="O23" s="165"/>
    </row>
    <row r="24" spans="1:18" ht="28.8">
      <c r="A24" s="104">
        <v>13</v>
      </c>
      <c r="B24" s="106" t="s">
        <v>365</v>
      </c>
      <c r="C24" s="106"/>
      <c r="D24" s="101">
        <v>1</v>
      </c>
      <c r="E24" s="164" t="s">
        <v>394</v>
      </c>
      <c r="F24" s="164"/>
      <c r="G24" s="101">
        <v>2</v>
      </c>
      <c r="H24" s="164" t="s">
        <v>395</v>
      </c>
      <c r="I24" s="164"/>
      <c r="J24" s="101">
        <v>3</v>
      </c>
      <c r="K24" s="164" t="s">
        <v>396</v>
      </c>
      <c r="L24" s="164"/>
      <c r="M24" s="105">
        <v>4</v>
      </c>
      <c r="N24" s="164"/>
      <c r="O24" s="165"/>
    </row>
    <row r="25" spans="1:18" ht="28.8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4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559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7" t="s">
        <v>313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8" t="s">
        <v>545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7883B604-31D7-4336-B79A-D207BD50F340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topLeftCell="A7" zoomScale="85" zoomScaleNormal="85" workbookViewId="0">
      <selection activeCell="A2" sqref="A2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546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2025-01-14T07:51:49Z</dcterms:modified>
  <cp:category/>
  <cp:contentStatus/>
</cp:coreProperties>
</file>