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Amaranth Suvarnabhumi Hotel\"/>
    </mc:Choice>
  </mc:AlternateContent>
  <xr:revisionPtr revIDLastSave="0" documentId="8_{CA7A6237-BA00-464A-955E-1D93DD4C5B1E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<sst xmlns="http://schemas.openxmlformats.org/spreadsheetml/2006/main" count="1063" uniqueCount="562">
  <si>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</si>
  <si>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</si>
  <si>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</si>
  <si>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</si>
  <si>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</si>
  <si>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</si>
  <si>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</si>
  <si>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</si>
  <si>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</si>
  <si>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</si>
  <si>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</si>
  <si>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</si>
  <si>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</si>
  <si>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</si>
  <si>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</si>
  <si>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</si>
  <si>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</si>
  <si>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</si>
  <si>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</si>
  <si>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</si>
  <si>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</si>
  <si>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</si>
  <si>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</si>
  <si>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</si>
  <si>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</si>
  <si>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</si>
  <si>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</si>
  <si>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</si>
  <si>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</si>
  <si>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</si>
  <si>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</si>
  <si>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</si>
  <si>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</si>
  <si>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</si>
  <si>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</si>
  <si>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</si>
  <si>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</si>
  <si>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</si>
  <si>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</si>
  <si>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</si>
  <si>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</si>
  <si>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</si>
  <si>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</si>
  <si>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</si>
  <si>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</si>
  <si>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</si>
  <si>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</si>
  <si>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</si>
  <si>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</si>
  <si>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</si>
  <si>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</si>
  <si>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</si>
  <si>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</si>
  <si>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</si>
  <si>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</si>
  <si>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</si>
  <si>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</si>
  <si>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</si>
  <si>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</si>
  <si>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</si>
  <si>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</si>
  <si>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</si>
  <si>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</si>
  <si>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</si>
  <si>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</si>
  <si>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</si>
  <si>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</si>
  <si>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</si>
  <si>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</si>
  <si>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</si>
  <si>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</si>
  <si>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</si>
  <si>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</si>
  <si>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</si>
  <si>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</si>
  <si>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</si>
  <si>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</si>
  <si>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</si>
  <si>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</si>
  <si>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</si>
  <si>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</si>
  <si>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</si>
  <si>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</si>
  <si>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</si>
  <si>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</si>
  <si>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</si>
  <si>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</si>
  <si>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</si>
  <si>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</si>
  <si>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</si>
  <si>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</si>
  <si>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</si>
  <si>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</si>
  <si>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</si>
  <si>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</si>
  <si>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</si>
  <si>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</si>
  <si>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</si>
  <si>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</si>
  <si>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</si>
  <si>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</si>
  <si>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</si>
  <si>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</si>
  <si>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</si>
  <si>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</si>
  <si>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</si>
  <si>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</si>
  <si>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</si>
  <si>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</si>
  <si>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</si>
  <si>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</si>
  <si>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</si>
  <si>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</si>
  <si>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</si>
  <si>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</si>
  <si>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</si>
  <si>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</si>
  <si>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</si>
  <si>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</si>
  <si>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</si>
  <si>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</si>
  <si>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</si>
  <si>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</si>
  <si>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</si>
  <si>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</si>
  <si>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</si>
  <si>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</si>
  <si>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</si>
  <si>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</si>
  <si>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</si>
  <si>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</si>
  <si>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</si>
  <si>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</si>
  <si>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</si>
  <si>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</si>
  <si>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</si>
  <si>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</si>
  <si>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</si>
  <si>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</si>
  <si>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</si>
  <si>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</si>
  <si>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</si>
  <si>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</si>
  <si>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</si>
  <si>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</si>
  <si>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</si>
  <si>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</si>
  <si>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</si>
  <si>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</si>
  <si>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</si>
  <si>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</si>
  <si>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</si>
  <si>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</si>
  <si>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</si>
  <si>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</si>
  <si>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</si>
  <si>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</si>
  <si>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</si>
  <si>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</si>
  <si>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</si>
  <si>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</si>
  <si>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</si>
  <si>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</si>
  <si>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</si>
  <si>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</si>
  <si>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</si>
  <si>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</si>
  <si>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</si>
  <si>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</si>
  <si>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</si>
  <si>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</si>
  <si>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</si>
  <si>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</si>
  <si>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</si>
  <si>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</si>
  <si>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</si>
  <si>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</si>
  <si>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</si>
  <si>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</si>
  <si>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</si>
  <si>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</si>
  <si>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</si>
  <si>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</si>
  <si>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</si>
  <si>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</si>
  <si>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</si>
  <si>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</si>
  <si>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</si>
  <si>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</si>
  <si>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</si>
  <si>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</si>
  <si>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</si>
  <si>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</si>
  <si>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</si>
  <si>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</si>
  <si>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</si>
  <si>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</si>
  <si>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</si>
  <si>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</si>
  <si>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</si>
  <si>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</si>
  <si>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</si>
  <si>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</si>
  <si>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</si>
  <si>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</si>
  <si>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</si>
  <si>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</si>
  <si>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</si>
  <si>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</si>
  <si>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</si>
  <si>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</si>
  <si>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</si>
  <si>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</si>
  <si>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</si>
  <si>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</si>
  <si>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</si>
  <si>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</si>
  <si>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</si>
  <si>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</si>
  <si>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</si>
  <si>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</si>
  <si>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</si>
  <si>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</si>
  <si>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</si>
  <si>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</si>
  <si>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</si>
  <si>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</si>
  <si>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</si>
  <si>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</si>
  <si>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</si>
  <si>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</si>
  <si>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</si>
  <si>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</si>
  <si>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</si>
  <si>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</si>
  <si>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</si>
  <si>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</si>
  <si>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</si>
  <si>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</si>
  <si>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</si>
  <si>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</si>
  <si>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</si>
  <si>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</si>
  <si>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</si>
  <si>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</si>
  <si>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</si>
  <si>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</si>
  <si>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</si>
  <si>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</si>
  <si>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</si>
  <si>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</si>
  <si>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</si>
  <si>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</si>
  <si>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</si>
  <si>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</si>
  <si>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</si>
  <si>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</si>
  <si>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</si>
  <si>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</si>
  <si>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</si>
  <si>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</si>
  <si>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</si>
  <si>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</si>
  <si>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</si>
  <si>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</si>
  <si>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</si>
  <si>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</si>
  <si>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</si>
  <si>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</si>
  <si>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</si>
  <si>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</si>
  <si>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</si>
  <si>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</si>
  <si>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</si>
  <si>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</si>
  <si>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</si>
  <si>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</si>
  <si>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</si>
  <si>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</si>
  <si>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</si>
  <si>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</si>
  <si>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</si>
  <si>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</si>
  <si>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</si>
  <si>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</si>
  <si>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</si>
  <si>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</si>
  <si>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</si>
  <si>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</si>
  <si>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</si>
  <si>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</si>
  <si>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</si>
  <si>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</si>
  <si>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</si>
  <si>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</si>
  <si>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</si>
  <si>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</si>
  <si>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</si>
  <si>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</si>
  <si>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</si>
  <si>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</si>
  <si>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</si>
  <si>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</si>
  <si>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</si>
  <si>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</si>
  <si>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</si>
  <si>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</si>
  <si>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</si>
  <si>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</si>
  <si>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</si>
  <si>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</si>
  <si>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</si>
  <si>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</si>
  <si>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</si>
  <si>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</si>
  <si>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</si>
  <si>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</si>
  <si>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</si>
  <si>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</si>
  <si>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</si>
  <si>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</si>
  <si>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</si>
  <si>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</si>
  <si>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</si>
  <si>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</si>
  <si>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</si>
  <si>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</si>
  <si>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</si>
  <si>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</si>
  <si>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</si>
  <si>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</si>
  <si>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</si>
  <si>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</si>
  <si>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</si>
  <si>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</si>
  <si>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</si>
  <si>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</si>
  <si>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</si>
  <si>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</si>
  <si>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</si>
  <si>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</si>
  <si>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</si>
  <si>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</si>
  <si>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</si>
  <si>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</si>
  <si>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</si>
  <si>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</si>
  <si>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</si>
  <si>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</si>
  <si>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</si>
  <si>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</si>
  <si>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</si>
  <si>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</si>
  <si>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</si>
  <si>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</si>
  <si>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</si>
  <si>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</si>
  <si>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</si>
  <si>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</si>
  <si>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</si>
  <si>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</si>
  <si>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</si>
  <si>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</si>
  <si>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</si>
  <si>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</si>
  <si>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</si>
  <si>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</si>
  <si>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</si>
  <si>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</si>
  <si>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</si>
  <si>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</si>
  <si>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</si>
  <si>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</si>
  <si>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</si>
  <si>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</si>
  <si>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</si>
  <si>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</si>
  <si>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</si>
  <si>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</si>
  <si>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</si>
  <si>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</si>
  <si>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</si>
  <si>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</si>
  <si>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</si>
  <si>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</si>
  <si>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</si>
  <si>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</si>
  <si>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</si>
  <si>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</si>
  <si>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</si>
  <si>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</si>
  <si>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</si>
  <si>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</si>
  <si>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</si>
  <si>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</si>
  <si>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</si>
  <si>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</si>
  <si>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</si>
  <si>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</si>
  <si>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</si>
  <si>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</si>
  <si>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</si>
  <si>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</si>
  <si>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</si>
  <si>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</si>
  <si>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</si>
  <si>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</si>
  <si>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</si>
  <si>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</si>
  <si>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</si>
  <si>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</si>
  <si>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</si>
  <si>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</si>
  <si>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</si>
  <si>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</si>
  <si>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</si>
  <si>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</si>
  <si>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</si>
  <si>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</si>
  <si>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</si>
  <si>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</si>
  <si>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</si>
  <si>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</si>
  <si>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</si>
  <si>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</si>
  <si>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</si>
  <si>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</si>
  <si>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</si>
  <si>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</si>
  <si>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</si>
  <si>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</si>
  <si>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</si>
  <si>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</si>
  <si>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</si>
  <si>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</si>
  <si>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</si>
  <si>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</si>
  <si>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</si>
  <si>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</si>
  <si>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</si>
  <si>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</si>
  <si>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</si>
  <si>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</si>
  <si>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</si>
  <si>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</si>
  <si>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</si>
  <si>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</si>
  <si>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</si>
  <si>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</si>
  <si>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</si>
  <si>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</si>
  <si>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</si>
  <si>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</si>
  <si>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</si>
  <si>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</si>
  <si>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</si>
  <si>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</si>
  <si>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</si>
  <si>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</si>
  <si>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</si>
  <si>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</si>
  <si>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</si>
  <si>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</si>
  <si>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</si>
  <si>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</si>
  <si>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</si>
  <si>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</si>
  <si>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</si>
  <si>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</si>
  <si>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</si>
  <si>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</si>
  <si>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</si>
  <si>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</si>
  <si>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</si>
  <si>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</si>
  <si>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</si>
  <si>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</si>
  <si>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</si>
  <si>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</si>
  <si>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</si>
  <si>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</si>
  <si>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</si>
  <si>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</si>
  <si>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</si>
  <si>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</si>
  <si>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</si>
  <si>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</si>
  <si>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</si>
  <si>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</si>
  <si>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</si>
  <si>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</si>
  <si>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</si>
  <si>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</si>
  <si>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</si>
  <si>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</si>
  <si>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</si>
  <si>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</si>
  <si>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</si>
  <si>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</si>
  <si>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</si>
  <si>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</si>
  <si>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</si>
  <si>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</si>
  <si>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</si>
  <si>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</si>
  <si>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</si>
  <si>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</si>
  <si>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</si>
  <si>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</si>
  <si>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</si>
  <si>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</si>
  <si>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</si>
  <si>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</si>
  <si>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</si>
  <si>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</si>
  <si>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</si>
  <si>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</si>
  <si>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</si>
  <si>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</si>
  <si>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</si>
  <si>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</si>
  <si>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</si>
  <si>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</si>
  <si>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</si>
  <si>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</si>
  <si>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</si>
  <si>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</si>
  <si>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</si>
  <si>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</si>
  <si>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</si>
  <si>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</si>
  <si>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</si>
  <si>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</si>
  <si>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</si>
  <si>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</si>
  <si>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</si>
  <si>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</si>
  <si>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</si>
  <si>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</si>
  <si>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</si>
  <si>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</si>
  <si>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</si>
  <si>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</si>
  <si>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</si>
  <si>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</si>
  <si>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</si>
  <si>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</si>
  <si>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</si>
  <si>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</si>
  <si>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</si>
  <si>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</si>
  <si>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</si>
  <si>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</si>
  <si>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</si>
  <si>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Amaranth Suvarnabhumi Hotel</t>
  </si>
  <si>
    <t>68 หมู่2 ถ.กิ่งแก้ว ตำบลราชาเทวะ อำเภอบางพลี สมุทรปราการ 10540</t>
  </si>
  <si>
    <t>https://maps.app.goo.gl/tBdSmbrckaReaAYd9</t>
  </si>
  <si>
    <t>คุณเสกสรร</t>
  </si>
  <si>
    <t>085-498-9423</t>
  </si>
  <si>
    <t>เปิดเคสเบิกกล่อง STB samart จำนวน 10 กล่อง</t>
  </si>
  <si>
    <t xml:space="preserve">รบกวนเข้าดำเนินการติดตั้ง พร้อมจูนทีวีให้ลูกค้าด้วยนะคะ </t>
  </si>
  <si>
    <t>HP2025001004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</si>
</sst>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3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8"/>
      <color theme="1"/>
      <name val="Tahoma"/>
      <family val="2"/>
    </font>
    <font>
      <sz val="18"/>
      <color theme="1"/>
      <name val="Tahoma"/>
      <family val="2"/>
    </font>
    <font>
      <b/>
      <sz val="18"/>
      <color theme="0"/>
      <name val="Tahoma"/>
      <family val="2"/>
    </font>
    <font>
      <u/>
      <sz val="18"/>
      <color theme="10"/>
      <name val="Tahoma"/>
      <family val="2"/>
    </font>
    <font>
      <b/>
      <u/>
      <sz val="18"/>
      <color theme="10"/>
      <name val="Tahoma"/>
      <family val="2"/>
    </font>
    <font>
      <b/>
      <sz val="18"/>
      <color rgb="FFFF0000"/>
      <name val="Tahoma"/>
      <family val="2"/>
    </font>
    <font>
      <sz val="18"/>
      <color rgb="FFFF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5" fillId="0" borderId="4" xfId="0" applyFont="1" applyBorder="1"/>
    <xf numFmtId="0" fontId="24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2" fillId="0" borderId="4" xfId="0" applyFont="1" applyBorder="1" applyAlignment="1">
      <alignment wrapText="1"/>
    </xf>
    <xf numFmtId="49" fontId="22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3" fillId="0" borderId="4" xfId="0" applyFont="1" applyBorder="1" applyAlignment="1">
      <alignment wrapText="1"/>
    </xf>
    <xf numFmtId="0" fontId="25" fillId="15" borderId="0" xfId="0" applyFont="1" applyFill="1" applyAlignment="1">
      <alignment horizontal="center"/>
    </xf>
    <xf numFmtId="0" fontId="26" fillId="0" borderId="0" xfId="0" applyFont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</xf>
    <xf numFmtId="0" fontId="26" fillId="12" borderId="4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center"/>
    </xf>
    <xf numFmtId="165" fontId="26" fillId="4" borderId="13" xfId="0" applyNumberFormat="1" applyFont="1" applyFill="1" applyBorder="1" applyAlignment="1" applyProtection="1">
      <alignment horizontal="center"/>
      <protection locked="0"/>
    </xf>
    <xf numFmtId="0" fontId="26" fillId="12" borderId="1" xfId="0" applyFont="1" applyFill="1" applyBorder="1" applyAlignment="1" applyProtection="1">
      <alignment horizontal="right"/>
    </xf>
    <xf numFmtId="0" fontId="26" fillId="12" borderId="28" xfId="0" applyFont="1" applyFill="1" applyBorder="1" applyAlignment="1" applyProtection="1">
      <alignment horizontal="right"/>
    </xf>
    <xf numFmtId="0" fontId="26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left"/>
    </xf>
    <xf numFmtId="0" fontId="28" fillId="13" borderId="2" xfId="0" applyFont="1" applyFill="1" applyBorder="1" applyAlignment="1" applyProtection="1">
      <alignment horizontal="left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13" borderId="39" xfId="0" applyFont="1" applyFill="1" applyBorder="1" applyAlignment="1" applyProtection="1">
      <alignment horizontal="center" vertical="center"/>
    </xf>
    <xf numFmtId="0" fontId="28" fillId="13" borderId="27" xfId="0" applyFont="1" applyFill="1" applyBorder="1" applyAlignment="1" applyProtection="1">
      <alignment horizontal="center"/>
    </xf>
    <xf numFmtId="0" fontId="28" fillId="13" borderId="1" xfId="0" applyFont="1" applyFill="1" applyBorder="1" applyAlignment="1" applyProtection="1">
      <alignment horizontal="center"/>
    </xf>
    <xf numFmtId="0" fontId="28" fillId="13" borderId="6" xfId="0" applyFont="1" applyFill="1" applyBorder="1" applyAlignment="1" applyProtection="1">
      <alignment horizontal="right" vertical="center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8" fillId="13" borderId="11" xfId="0" applyFont="1" applyFill="1" applyBorder="1" applyAlignment="1" applyProtection="1">
      <alignment horizontal="right" vertical="center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28" fillId="13" borderId="0" xfId="0" applyFont="1" applyFill="1" applyBorder="1" applyAlignment="1" applyProtection="1">
      <alignment vertical="center"/>
    </xf>
    <xf numFmtId="0" fontId="26" fillId="2" borderId="6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28" fillId="13" borderId="19" xfId="0" applyFont="1" applyFill="1" applyBorder="1" applyAlignment="1" applyProtection="1">
      <alignment vertical="center"/>
    </xf>
    <xf numFmtId="0" fontId="32" fillId="0" borderId="0" xfId="0" applyFont="1" applyAlignment="1" applyProtection="1">
      <alignment horizontal="left"/>
    </xf>
    <xf numFmtId="0" fontId="26" fillId="10" borderId="5" xfId="0" applyFont="1" applyFill="1" applyBorder="1" applyAlignment="1" applyProtection="1">
      <alignment vertical="center"/>
    </xf>
    <xf numFmtId="0" fontId="26" fillId="10" borderId="19" xfId="0" applyFont="1" applyFill="1" applyBorder="1" applyAlignment="1" applyProtection="1">
      <alignment vertical="center"/>
    </xf>
    <xf numFmtId="0" fontId="28" fillId="13" borderId="45" xfId="0" applyFont="1" applyFill="1" applyBorder="1" applyAlignment="1" applyProtection="1">
      <alignment horizontal="center"/>
    </xf>
    <xf numFmtId="0" fontId="28" fillId="13" borderId="40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2" fontId="26" fillId="0" borderId="41" xfId="0" applyNumberFormat="1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center"/>
    </xf>
    <xf numFmtId="0" fontId="26" fillId="11" borderId="0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protection locked="0"/>
    </xf>
    <xf numFmtId="0" fontId="26" fillId="11" borderId="0" xfId="0" applyFont="1" applyFill="1" applyBorder="1" applyAlignment="1" applyProtection="1"/>
    <xf numFmtId="0" fontId="26" fillId="2" borderId="0" xfId="0" applyFont="1" applyFill="1" applyBorder="1" applyAlignment="1" applyProtection="1">
      <protection locked="0"/>
    </xf>
    <xf numFmtId="0" fontId="26" fillId="2" borderId="19" xfId="0" applyFont="1" applyFill="1" applyBorder="1" applyAlignment="1" applyProtection="1">
      <protection locked="0"/>
    </xf>
    <xf numFmtId="0" fontId="26" fillId="8" borderId="8" xfId="0" applyFont="1" applyFill="1" applyBorder="1" applyAlignment="1" applyProtection="1">
      <alignment horizontal="center"/>
    </xf>
    <xf numFmtId="0" fontId="26" fillId="11" borderId="0" xfId="0" applyFont="1" applyFill="1" applyBorder="1" applyAlignment="1" applyProtection="1">
      <alignment horizontal="right"/>
    </xf>
    <xf numFmtId="0" fontId="26" fillId="11" borderId="4" xfId="0" applyFont="1" applyFill="1" applyBorder="1" applyAlignment="1" applyProtection="1"/>
    <xf numFmtId="0" fontId="27" fillId="11" borderId="5" xfId="0" applyFont="1" applyFill="1" applyBorder="1" applyAlignment="1" applyProtection="1">
      <alignment horizontal="center"/>
    </xf>
    <xf numFmtId="0" fontId="27" fillId="11" borderId="25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0" fontId="27" fillId="13" borderId="4" xfId="0" applyFont="1" applyFill="1" applyBorder="1" applyAlignment="1" applyProtection="1">
      <alignment horizontal="left"/>
    </xf>
    <xf numFmtId="0" fontId="27" fillId="0" borderId="0" xfId="0" applyFont="1" applyBorder="1" applyAlignment="1" applyProtection="1">
      <alignment horizontal="left"/>
    </xf>
    <xf numFmtId="0" fontId="27" fillId="8" borderId="4" xfId="0" applyFont="1" applyFill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6" fillId="0" borderId="5" xfId="0" applyFont="1" applyFill="1" applyBorder="1" applyAlignment="1" applyProtection="1">
      <alignment horizontal="left" vertical="center"/>
      <protection locked="0"/>
    </xf>
    <xf numFmtId="0" fontId="26" fillId="0" borderId="6" xfId="0" applyFont="1" applyFill="1" applyBorder="1" applyAlignment="1" applyProtection="1">
      <alignment horizontal="left" vertical="center"/>
      <protection locked="0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1" fontId="26" fillId="0" borderId="12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  <protection locked="0"/>
    </xf>
    <xf numFmtId="0" fontId="26" fillId="0" borderId="6" xfId="0" quotePrefix="1" applyFont="1" applyFill="1" applyBorder="1" applyAlignment="1" applyProtection="1">
      <alignment horizontal="left" vertical="center"/>
      <protection locked="0"/>
    </xf>
    <xf numFmtId="0" fontId="26" fillId="12" borderId="4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center"/>
    </xf>
    <xf numFmtId="0" fontId="26" fillId="12" borderId="13" xfId="0" applyFont="1" applyFill="1" applyBorder="1" applyAlignment="1" applyProtection="1">
      <alignment horizontal="center"/>
    </xf>
    <xf numFmtId="0" fontId="27" fillId="4" borderId="4" xfId="0" applyFont="1" applyFill="1" applyBorder="1" applyAlignment="1" applyProtection="1">
      <alignment horizontal="center"/>
      <protection locked="0"/>
    </xf>
    <xf numFmtId="0" fontId="27" fillId="4" borderId="13" xfId="0" applyFont="1" applyFill="1" applyBorder="1" applyAlignment="1" applyProtection="1">
      <alignment horizontal="center"/>
      <protection locked="0"/>
    </xf>
    <xf numFmtId="0" fontId="26" fillId="4" borderId="4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4" fontId="26" fillId="0" borderId="40" xfId="0" applyNumberFormat="1" applyFont="1" applyFill="1" applyBorder="1" applyAlignment="1" applyProtection="1">
      <alignment horizontal="center" vertical="center"/>
      <protection locked="0"/>
    </xf>
    <xf numFmtId="0" fontId="28" fillId="13" borderId="18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0" fontId="26" fillId="0" borderId="40" xfId="0" applyFont="1" applyFill="1" applyBorder="1" applyAlignment="1" applyProtection="1">
      <alignment horizontal="center" vertical="center"/>
      <protection locked="0"/>
    </xf>
    <xf numFmtId="0" fontId="26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1" borderId="5" xfId="0" applyFont="1" applyFill="1" applyBorder="1" applyAlignment="1" applyProtection="1">
      <alignment horizontal="center"/>
    </xf>
    <xf numFmtId="0" fontId="26" fillId="11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1" xfId="0" applyFont="1" applyFill="1" applyBorder="1" applyAlignment="1" applyProtection="1">
      <alignment horizontal="center"/>
      <protection locked="0"/>
    </xf>
    <xf numFmtId="0" fontId="26" fillId="0" borderId="12" xfId="0" applyFont="1" applyFill="1" applyBorder="1" applyAlignment="1" applyProtection="1">
      <alignment horizontal="center"/>
      <protection locked="0"/>
    </xf>
    <xf numFmtId="0" fontId="26" fillId="8" borderId="42" xfId="0" applyFont="1" applyFill="1" applyBorder="1" applyAlignment="1" applyProtection="1">
      <alignment horizontal="center" vertical="center"/>
    </xf>
    <xf numFmtId="0" fontId="26" fillId="8" borderId="8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/>
      <protection locked="0"/>
    </xf>
    <xf numFmtId="0" fontId="26" fillId="11" borderId="0" xfId="0" applyFont="1" applyFill="1" applyBorder="1" applyAlignment="1" applyProtection="1">
      <alignment horizontal="center"/>
    </xf>
    <xf numFmtId="0" fontId="26" fillId="8" borderId="15" xfId="0" applyFont="1" applyFill="1" applyBorder="1" applyAlignment="1" applyProtection="1">
      <alignment horizontal="center" vertical="center"/>
    </xf>
    <xf numFmtId="0" fontId="26" fillId="8" borderId="16" xfId="0" applyFont="1" applyFill="1" applyBorder="1" applyAlignment="1" applyProtection="1">
      <alignment horizontal="center" vertical="center"/>
    </xf>
    <xf numFmtId="0" fontId="26" fillId="11" borderId="4" xfId="0" applyFont="1" applyFill="1" applyBorder="1" applyAlignment="1" applyProtection="1">
      <alignment horizontal="left"/>
    </xf>
    <xf numFmtId="0" fontId="26" fillId="11" borderId="20" xfId="0" applyFont="1" applyFill="1" applyBorder="1" applyAlignment="1" applyProtection="1">
      <alignment horizontal="center" vertical="center"/>
    </xf>
    <xf numFmtId="0" fontId="26" fillId="11" borderId="21" xfId="0" applyFont="1" applyFill="1" applyBorder="1" applyAlignment="1" applyProtection="1">
      <alignment horizontal="center" vertical="center"/>
    </xf>
    <xf numFmtId="0" fontId="26" fillId="11" borderId="22" xfId="0" applyFont="1" applyFill="1" applyBorder="1" applyAlignment="1" applyProtection="1">
      <alignment horizontal="center" vertical="center"/>
    </xf>
    <xf numFmtId="0" fontId="26" fillId="11" borderId="23" xfId="0" applyFont="1" applyFill="1" applyBorder="1" applyAlignment="1" applyProtection="1">
      <alignment horizontal="center" vertical="center"/>
    </xf>
    <xf numFmtId="0" fontId="26" fillId="11" borderId="25" xfId="0" applyFont="1" applyFill="1" applyBorder="1" applyAlignment="1" applyProtection="1">
      <alignment horizontal="center" vertical="center"/>
    </xf>
    <xf numFmtId="0" fontId="26" fillId="11" borderId="26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applyFont="1" applyFill="1" applyBorder="1" applyAlignment="1" applyProtection="1">
      <alignment horizontal="left"/>
      <protection locked="0"/>
    </xf>
    <xf numFmtId="0" fontId="26" fillId="12" borderId="1" xfId="0" applyFont="1" applyFill="1" applyBorder="1" applyAlignment="1" applyProtection="1">
      <alignment horizontal="right"/>
    </xf>
    <xf numFmtId="0" fontId="28" fillId="13" borderId="4" xfId="0" applyFont="1" applyFill="1" applyBorder="1" applyAlignment="1" applyProtection="1">
      <alignment horizontal="left"/>
    </xf>
    <xf numFmtId="0" fontId="26" fillId="12" borderId="45" xfId="0" applyFont="1" applyFill="1" applyBorder="1" applyAlignment="1" applyProtection="1">
      <alignment horizontal="right"/>
    </xf>
    <xf numFmtId="0" fontId="26" fillId="12" borderId="28" xfId="0" applyFont="1" applyFill="1" applyBorder="1" applyAlignment="1" applyProtection="1">
      <alignment horizontal="right"/>
    </xf>
    <xf numFmtId="0" fontId="28" fillId="13" borderId="5" xfId="0" applyFont="1" applyFill="1" applyBorder="1" applyAlignment="1" applyProtection="1">
      <alignment horizontal="left"/>
    </xf>
    <xf numFmtId="0" fontId="28" fillId="13" borderId="17" xfId="0" applyFont="1" applyFill="1" applyBorder="1" applyAlignment="1" applyProtection="1">
      <alignment horizontal="left"/>
    </xf>
    <xf numFmtId="0" fontId="27" fillId="4" borderId="28" xfId="0" applyFont="1" applyFill="1" applyBorder="1" applyAlignment="1" applyProtection="1">
      <alignment horizontal="center"/>
      <protection locked="0"/>
    </xf>
    <xf numFmtId="0" fontId="28" fillId="13" borderId="43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6" fillId="11" borderId="24" xfId="0" applyFont="1" applyFill="1" applyBorder="1" applyAlignment="1" applyProtection="1">
      <alignment horizontal="left" vertical="center"/>
    </xf>
    <xf numFmtId="0" fontId="26" fillId="11" borderId="4" xfId="0" applyFont="1" applyFill="1" applyBorder="1" applyAlignment="1" applyProtection="1">
      <alignment horizontal="left" vertical="center"/>
    </xf>
    <xf numFmtId="0" fontId="28" fillId="13" borderId="28" xfId="0" applyFont="1" applyFill="1" applyBorder="1" applyAlignment="1" applyProtection="1">
      <alignment horizontal="left"/>
    </xf>
    <xf numFmtId="2" fontId="26" fillId="0" borderId="40" xfId="0" applyNumberFormat="1" applyFont="1" applyFill="1" applyBorder="1" applyAlignment="1" applyProtection="1">
      <alignment horizontal="center" vertical="center"/>
      <protection locked="0"/>
    </xf>
    <xf numFmtId="164" fontId="26" fillId="0" borderId="6" xfId="1" applyFont="1" applyFill="1" applyBorder="1" applyAlignment="1" applyProtection="1">
      <alignment horizontal="center"/>
      <protection locked="0"/>
    </xf>
    <xf numFmtId="164" fontId="26" fillId="14" borderId="29" xfId="1" applyFont="1" applyFill="1" applyBorder="1" applyAlignment="1" applyProtection="1">
      <alignment horizontal="left" vertical="center"/>
    </xf>
    <xf numFmtId="164" fontId="26" fillId="14" borderId="21" xfId="1" applyFont="1" applyFill="1" applyBorder="1" applyAlignment="1" applyProtection="1">
      <alignment horizontal="left" vertical="center"/>
    </xf>
    <xf numFmtId="0" fontId="29" fillId="0" borderId="5" xfId="2" applyFont="1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8" fillId="13" borderId="30" xfId="0" applyFont="1" applyFill="1" applyBorder="1" applyAlignment="1" applyProtection="1">
      <alignment horizontal="left"/>
    </xf>
    <xf numFmtId="0" fontId="28" fillId="13" borderId="31" xfId="0" applyFont="1" applyFill="1" applyBorder="1" applyAlignment="1" applyProtection="1">
      <alignment horizontal="left"/>
    </xf>
    <xf numFmtId="0" fontId="26" fillId="4" borderId="34" xfId="0" applyFont="1" applyFill="1" applyBorder="1" applyAlignment="1" applyProtection="1">
      <alignment horizontal="center" vertical="center"/>
      <protection locked="0"/>
    </xf>
    <xf numFmtId="0" fontId="26" fillId="12" borderId="27" xfId="0" applyFont="1" applyFill="1" applyBorder="1" applyAlignment="1" applyProtection="1">
      <alignment horizontal="center" vertical="center"/>
    </xf>
    <xf numFmtId="0" fontId="26" fillId="12" borderId="34" xfId="0" applyFont="1" applyFill="1" applyBorder="1" applyAlignment="1" applyProtection="1">
      <alignment horizontal="center" vertical="center"/>
    </xf>
    <xf numFmtId="0" fontId="26" fillId="12" borderId="35" xfId="0" applyFont="1" applyFill="1" applyBorder="1" applyAlignment="1" applyProtection="1">
      <alignment horizontal="center" vertical="center"/>
    </xf>
    <xf numFmtId="164" fontId="26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14" borderId="5" xfId="0" applyFont="1" applyFill="1" applyBorder="1" applyAlignment="1" applyProtection="1">
      <alignment horizontal="center"/>
    </xf>
    <xf numFmtId="0" fontId="26" fillId="14" borderId="6" xfId="0" applyFont="1" applyFill="1" applyBorder="1" applyAlignment="1" applyProtection="1">
      <alignment horizontal="center"/>
    </xf>
    <xf numFmtId="0" fontId="28" fillId="13" borderId="44" xfId="0" applyFont="1" applyFill="1" applyBorder="1" applyAlignment="1" applyProtection="1">
      <alignment horizontal="center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6" fillId="0" borderId="5" xfId="0" quotePrefix="1" applyFont="1" applyFill="1" applyBorder="1" applyAlignment="1" applyProtection="1">
      <alignment horizontal="left" vertical="center"/>
      <protection locked="0"/>
    </xf>
    <xf numFmtId="0" fontId="27" fillId="4" borderId="46" xfId="0" applyFont="1" applyFill="1" applyBorder="1" applyAlignment="1" applyProtection="1">
      <alignment horizontal="center"/>
      <protection locked="0"/>
    </xf>
    <xf numFmtId="0" fontId="26" fillId="0" borderId="30" xfId="0" applyFont="1" applyFill="1" applyBorder="1" applyAlignment="1" applyProtection="1">
      <alignment horizontal="left" vertical="center"/>
      <protection locked="0"/>
    </xf>
    <xf numFmtId="0" fontId="26" fillId="0" borderId="32" xfId="0" applyFont="1" applyFill="1" applyBorder="1" applyAlignment="1" applyProtection="1">
      <alignment horizontal="left" vertical="center"/>
      <protection locked="0"/>
    </xf>
    <xf numFmtId="0" fontId="26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tBdSmbrckaReaAYd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68" t="s">
        <v>132</v>
      </c>
      <c r="P3" s="69" t="s">
        <v>522</v>
      </c>
      <c r="Q3" s="70" t="s">
        <v>482</v>
      </c>
      <c r="R3" s="71" t="s">
        <v>271</v>
      </c>
      <c r="S3" s="72" t="s">
        <v>317</v>
      </c>
      <c r="T3" s="73" t="s">
        <v>318</v>
      </c>
      <c r="U3" s="7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68" t="s">
        <v>116</v>
      </c>
      <c r="P4" s="69" t="s">
        <v>523</v>
      </c>
      <c r="Q4" s="70" t="s">
        <v>486</v>
      </c>
      <c r="R4" s="75" t="s">
        <v>273</v>
      </c>
      <c r="S4" s="73" t="s">
        <v>319</v>
      </c>
      <c r="T4" s="73" t="s">
        <v>134</v>
      </c>
      <c r="U4" s="7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76" t="s">
        <v>129</v>
      </c>
      <c r="P5" s="77" t="s">
        <v>524</v>
      </c>
      <c r="Q5" s="70" t="s">
        <v>548</v>
      </c>
      <c r="R5" s="71" t="s">
        <v>269</v>
      </c>
      <c r="S5" s="73" t="s">
        <v>314</v>
      </c>
      <c r="T5" s="73" t="s">
        <v>130</v>
      </c>
      <c r="U5" s="7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69" t="s">
        <v>131</v>
      </c>
      <c r="P6" s="69" t="s">
        <v>450</v>
      </c>
      <c r="Q6" s="78" t="s">
        <v>454</v>
      </c>
      <c r="R6" s="75" t="s">
        <v>270</v>
      </c>
      <c r="S6" s="73" t="s">
        <v>315</v>
      </c>
      <c r="T6" s="73" t="s">
        <v>316</v>
      </c>
      <c r="U6" s="7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69" t="s">
        <v>487</v>
      </c>
      <c r="P7" s="69" t="s">
        <v>450</v>
      </c>
      <c r="Q7" s="70" t="s">
        <v>455</v>
      </c>
      <c r="R7" s="75" t="s">
        <v>492</v>
      </c>
      <c r="S7" s="73"/>
      <c r="T7" s="75" t="s">
        <v>493</v>
      </c>
      <c r="U7" s="7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68" t="s">
        <v>520</v>
      </c>
      <c r="P8" s="69" t="s">
        <v>306</v>
      </c>
      <c r="Q8" s="70" t="s">
        <v>526</v>
      </c>
      <c r="R8" s="71" t="s">
        <v>521</v>
      </c>
      <c r="S8" s="72" t="s">
        <v>527</v>
      </c>
      <c r="T8" s="73" t="s">
        <v>531</v>
      </c>
      <c r="U8" s="7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69" t="s">
        <v>415</v>
      </c>
      <c r="P9" s="69" t="s">
        <v>306</v>
      </c>
      <c r="Q9" s="79" t="s">
        <v>547</v>
      </c>
      <c r="R9" s="72" t="s">
        <v>416</v>
      </c>
      <c r="S9" s="80" t="s">
        <v>417</v>
      </c>
      <c r="T9" s="81" t="s">
        <v>418</v>
      </c>
      <c r="U9" s="7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68" t="s">
        <v>133</v>
      </c>
      <c r="P10" s="69" t="s">
        <v>528</v>
      </c>
      <c r="Q10" s="70" t="s">
        <v>456</v>
      </c>
      <c r="R10" s="71" t="s">
        <v>272</v>
      </c>
      <c r="S10" s="72" t="s">
        <v>494</v>
      </c>
      <c r="T10" s="82" t="s">
        <v>495</v>
      </c>
      <c r="U10" s="7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83" t="s">
        <v>135</v>
      </c>
      <c r="P11" s="69" t="s">
        <v>524</v>
      </c>
      <c r="Q11" s="70" t="s">
        <v>136</v>
      </c>
      <c r="R11" s="72" t="s">
        <v>274</v>
      </c>
      <c r="S11" s="73" t="s">
        <v>320</v>
      </c>
      <c r="T11" s="73" t="s">
        <v>321</v>
      </c>
      <c r="U11" s="7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69" t="s">
        <v>488</v>
      </c>
      <c r="P12" s="69" t="s">
        <v>306</v>
      </c>
      <c r="Q12" s="70" t="s">
        <v>457</v>
      </c>
      <c r="R12" s="71" t="s">
        <v>275</v>
      </c>
      <c r="S12" s="73" t="s">
        <v>322</v>
      </c>
      <c r="T12" s="73" t="s">
        <v>323</v>
      </c>
      <c r="U12" s="7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69" t="s">
        <v>422</v>
      </c>
      <c r="P13" s="69" t="s">
        <v>306</v>
      </c>
      <c r="Q13" s="70" t="s">
        <v>458</v>
      </c>
      <c r="R13" s="71" t="s">
        <v>496</v>
      </c>
      <c r="S13" s="72"/>
      <c r="T13" s="75" t="s">
        <v>497</v>
      </c>
      <c r="U13" s="7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69" t="s">
        <v>444</v>
      </c>
      <c r="P14" s="69" t="s">
        <v>306</v>
      </c>
      <c r="Q14" s="70" t="s">
        <v>459</v>
      </c>
      <c r="R14" s="71" t="s">
        <v>498</v>
      </c>
      <c r="S14" s="73" t="s">
        <v>451</v>
      </c>
      <c r="T14" s="75" t="s">
        <v>452</v>
      </c>
      <c r="U14" s="7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83" t="s">
        <v>489</v>
      </c>
      <c r="P15" s="69" t="s">
        <v>306</v>
      </c>
      <c r="Q15" s="70" t="s">
        <v>460</v>
      </c>
      <c r="R15" s="71" t="s">
        <v>499</v>
      </c>
      <c r="S15" s="73"/>
      <c r="T15" s="75" t="s">
        <v>453</v>
      </c>
      <c r="U15" s="7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69" t="s">
        <v>137</v>
      </c>
      <c r="P16" s="69" t="s">
        <v>529</v>
      </c>
      <c r="Q16" s="70" t="s">
        <v>461</v>
      </c>
      <c r="R16" s="71" t="s">
        <v>276</v>
      </c>
      <c r="S16" s="73" t="s">
        <v>324</v>
      </c>
      <c r="T16" s="73" t="s">
        <v>138</v>
      </c>
      <c r="U16" s="7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76" t="s">
        <v>139</v>
      </c>
      <c r="P17" s="69" t="s">
        <v>530</v>
      </c>
      <c r="Q17" s="70" t="s">
        <v>462</v>
      </c>
      <c r="R17" s="71" t="s">
        <v>277</v>
      </c>
      <c r="S17" s="73" t="s">
        <v>325</v>
      </c>
      <c r="T17" s="73" t="s">
        <v>302</v>
      </c>
      <c r="U17" s="7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69" t="s">
        <v>466</v>
      </c>
      <c r="P18" s="69" t="s">
        <v>306</v>
      </c>
      <c r="Q18" s="70" t="s">
        <v>467</v>
      </c>
      <c r="R18" s="71" t="s">
        <v>468</v>
      </c>
      <c r="S18" s="72" t="s">
        <v>500</v>
      </c>
      <c r="T18" s="73" t="s">
        <v>501</v>
      </c>
      <c r="U18" s="7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69" t="s">
        <v>140</v>
      </c>
      <c r="P19" s="69" t="s">
        <v>307</v>
      </c>
      <c r="Q19" s="70" t="s">
        <v>463</v>
      </c>
      <c r="R19" s="72" t="s">
        <v>278</v>
      </c>
      <c r="S19" s="72" t="s">
        <v>326</v>
      </c>
      <c r="T19" s="73" t="s">
        <v>141</v>
      </c>
      <c r="U19" s="7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69" t="s">
        <v>145</v>
      </c>
      <c r="P20" s="69" t="s">
        <v>502</v>
      </c>
      <c r="Q20" s="70" t="s">
        <v>503</v>
      </c>
      <c r="R20" s="72" t="s">
        <v>282</v>
      </c>
      <c r="S20" s="72" t="s">
        <v>332</v>
      </c>
      <c r="T20" s="73" t="s">
        <v>333</v>
      </c>
      <c r="U20" s="7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69" t="s">
        <v>143</v>
      </c>
      <c r="P21" s="69" t="s">
        <v>502</v>
      </c>
      <c r="Q21" s="70" t="s">
        <v>144</v>
      </c>
      <c r="R21" s="72" t="s">
        <v>281</v>
      </c>
      <c r="S21" s="73" t="s">
        <v>330</v>
      </c>
      <c r="T21" s="73" t="s">
        <v>331</v>
      </c>
      <c r="U21" s="7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69" t="s">
        <v>490</v>
      </c>
      <c r="P22" s="69" t="s">
        <v>504</v>
      </c>
      <c r="Q22" s="70" t="s">
        <v>505</v>
      </c>
      <c r="R22" s="73" t="s">
        <v>279</v>
      </c>
      <c r="S22" s="73" t="s">
        <v>327</v>
      </c>
      <c r="T22" s="73" t="s">
        <v>506</v>
      </c>
      <c r="U22" s="7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68" t="s">
        <v>491</v>
      </c>
      <c r="P23" s="69" t="s">
        <v>306</v>
      </c>
      <c r="Q23" s="70" t="s">
        <v>142</v>
      </c>
      <c r="R23" s="72" t="s">
        <v>280</v>
      </c>
      <c r="S23" s="73" t="s">
        <v>328</v>
      </c>
      <c r="T23" s="73" t="s">
        <v>329</v>
      </c>
      <c r="U23" s="7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69" t="s">
        <v>412</v>
      </c>
      <c r="P24" s="69" t="s">
        <v>532</v>
      </c>
      <c r="Q24" s="74" t="s">
        <v>464</v>
      </c>
      <c r="R24" s="72" t="s">
        <v>413</v>
      </c>
      <c r="S24" s="84" t="s">
        <v>414</v>
      </c>
      <c r="T24" s="81" t="s">
        <v>465</v>
      </c>
      <c r="U24" s="7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69" t="s">
        <v>303</v>
      </c>
      <c r="P25" s="69" t="s">
        <v>507</v>
      </c>
      <c r="Q25" s="78" t="s">
        <v>304</v>
      </c>
      <c r="R25" s="75" t="s">
        <v>305</v>
      </c>
      <c r="S25" s="73"/>
      <c r="T25" s="73"/>
      <c r="U25" s="7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68"/>
      <c r="P26" s="69"/>
      <c r="Q26" s="70"/>
      <c r="R26" s="75"/>
      <c r="S26" s="73"/>
      <c r="T26" s="73"/>
      <c r="U26" s="7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69"/>
      <c r="P27" s="69"/>
      <c r="Q27" s="78"/>
      <c r="R27" s="75"/>
      <c r="S27" s="73"/>
      <c r="T27" s="73"/>
      <c r="U27" s="7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69"/>
      <c r="P28" s="69"/>
      <c r="Q28" s="70"/>
      <c r="R28" s="75"/>
      <c r="S28" s="73"/>
      <c r="T28" s="75"/>
      <c r="U28" s="7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68"/>
      <c r="P29" s="69"/>
      <c r="Q29" s="70"/>
      <c r="R29" s="71"/>
      <c r="S29" s="72"/>
      <c r="T29" s="73"/>
      <c r="U29" s="7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68" t="s">
        <v>132</v>
      </c>
      <c r="D3" s="69" t="s">
        <v>522</v>
      </c>
      <c r="E3" s="70" t="s">
        <v>482</v>
      </c>
      <c r="F3" s="71" t="s">
        <v>271</v>
      </c>
      <c r="G3" s="72" t="s">
        <v>317</v>
      </c>
      <c r="H3" s="73" t="s">
        <v>318</v>
      </c>
      <c r="I3" s="7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68" t="s">
        <v>116</v>
      </c>
      <c r="D4" s="69" t="s">
        <v>523</v>
      </c>
      <c r="E4" s="70" t="s">
        <v>486</v>
      </c>
      <c r="F4" s="75" t="s">
        <v>273</v>
      </c>
      <c r="G4" s="73" t="s">
        <v>319</v>
      </c>
      <c r="H4" s="73" t="s">
        <v>134</v>
      </c>
      <c r="I4" s="7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76" t="s">
        <v>129</v>
      </c>
      <c r="D5" s="77" t="s">
        <v>524</v>
      </c>
      <c r="E5" s="70" t="s">
        <v>548</v>
      </c>
      <c r="F5" s="71" t="s">
        <v>269</v>
      </c>
      <c r="G5" s="73" t="s">
        <v>314</v>
      </c>
      <c r="H5" s="73" t="s">
        <v>130</v>
      </c>
      <c r="I5" s="7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69" t="s">
        <v>131</v>
      </c>
      <c r="D6" s="69" t="s">
        <v>450</v>
      </c>
      <c r="E6" s="78" t="s">
        <v>454</v>
      </c>
      <c r="F6" s="75" t="s">
        <v>270</v>
      </c>
      <c r="G6" s="73" t="s">
        <v>315</v>
      </c>
      <c r="H6" s="73" t="s">
        <v>316</v>
      </c>
      <c r="I6" s="7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69" t="s">
        <v>487</v>
      </c>
      <c r="D7" s="69" t="s">
        <v>450</v>
      </c>
      <c r="E7" s="70" t="s">
        <v>455</v>
      </c>
      <c r="F7" s="75" t="s">
        <v>492</v>
      </c>
      <c r="G7" s="73"/>
      <c r="H7" s="75" t="s">
        <v>493</v>
      </c>
      <c r="I7" s="7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68" t="s">
        <v>520</v>
      </c>
      <c r="D8" s="69" t="s">
        <v>306</v>
      </c>
      <c r="E8" s="70" t="s">
        <v>526</v>
      </c>
      <c r="F8" s="71" t="s">
        <v>521</v>
      </c>
      <c r="G8" s="72" t="s">
        <v>527</v>
      </c>
      <c r="H8" s="73" t="s">
        <v>531</v>
      </c>
      <c r="I8" s="7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69" t="s">
        <v>415</v>
      </c>
      <c r="D9" s="69" t="s">
        <v>306</v>
      </c>
      <c r="E9" s="79" t="s">
        <v>547</v>
      </c>
      <c r="F9" s="72" t="s">
        <v>416</v>
      </c>
      <c r="G9" s="80" t="s">
        <v>417</v>
      </c>
      <c r="H9" s="81" t="s">
        <v>418</v>
      </c>
      <c r="I9" s="7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68" t="s">
        <v>133</v>
      </c>
      <c r="D10" s="69" t="s">
        <v>528</v>
      </c>
      <c r="E10" s="70" t="s">
        <v>456</v>
      </c>
      <c r="F10" s="71" t="s">
        <v>272</v>
      </c>
      <c r="G10" s="72" t="s">
        <v>494</v>
      </c>
      <c r="H10" s="82" t="s">
        <v>495</v>
      </c>
      <c r="I10" s="7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83" t="s">
        <v>135</v>
      </c>
      <c r="D11" s="69" t="s">
        <v>524</v>
      </c>
      <c r="E11" s="70" t="s">
        <v>136</v>
      </c>
      <c r="F11" s="72" t="s">
        <v>274</v>
      </c>
      <c r="G11" s="73" t="s">
        <v>320</v>
      </c>
      <c r="H11" s="73" t="s">
        <v>321</v>
      </c>
      <c r="I11" s="7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69" t="s">
        <v>488</v>
      </c>
      <c r="D12" s="69" t="s">
        <v>306</v>
      </c>
      <c r="E12" s="70" t="s">
        <v>457</v>
      </c>
      <c r="F12" s="71" t="s">
        <v>275</v>
      </c>
      <c r="G12" s="73" t="s">
        <v>322</v>
      </c>
      <c r="H12" s="73" t="s">
        <v>323</v>
      </c>
      <c r="I12" s="7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69" t="s">
        <v>422</v>
      </c>
      <c r="D13" s="69" t="s">
        <v>306</v>
      </c>
      <c r="E13" s="70" t="s">
        <v>458</v>
      </c>
      <c r="F13" s="71" t="s">
        <v>496</v>
      </c>
      <c r="G13" s="72"/>
      <c r="H13" s="75" t="s">
        <v>497</v>
      </c>
      <c r="I13" s="7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69" t="s">
        <v>444</v>
      </c>
      <c r="D14" s="69" t="s">
        <v>306</v>
      </c>
      <c r="E14" s="70" t="s">
        <v>459</v>
      </c>
      <c r="F14" s="71" t="s">
        <v>498</v>
      </c>
      <c r="G14" s="73" t="s">
        <v>451</v>
      </c>
      <c r="H14" s="75" t="s">
        <v>452</v>
      </c>
      <c r="I14" s="7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83" t="s">
        <v>489</v>
      </c>
      <c r="D15" s="69" t="s">
        <v>306</v>
      </c>
      <c r="E15" s="70" t="s">
        <v>460</v>
      </c>
      <c r="F15" s="71" t="s">
        <v>499</v>
      </c>
      <c r="G15" s="73"/>
      <c r="H15" s="75" t="s">
        <v>453</v>
      </c>
      <c r="I15" s="7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69" t="s">
        <v>137</v>
      </c>
      <c r="D16" s="69" t="s">
        <v>529</v>
      </c>
      <c r="E16" s="70" t="s">
        <v>461</v>
      </c>
      <c r="F16" s="71" t="s">
        <v>276</v>
      </c>
      <c r="G16" s="73" t="s">
        <v>324</v>
      </c>
      <c r="H16" s="73" t="s">
        <v>138</v>
      </c>
      <c r="I16" s="7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76" t="s">
        <v>139</v>
      </c>
      <c r="D17" s="69" t="s">
        <v>530</v>
      </c>
      <c r="E17" s="70" t="s">
        <v>462</v>
      </c>
      <c r="F17" s="71" t="s">
        <v>277</v>
      </c>
      <c r="G17" s="73" t="s">
        <v>325</v>
      </c>
      <c r="H17" s="73" t="s">
        <v>302</v>
      </c>
      <c r="I17" s="7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69" t="s">
        <v>466</v>
      </c>
      <c r="D18" s="69" t="s">
        <v>306</v>
      </c>
      <c r="E18" s="70" t="s">
        <v>467</v>
      </c>
      <c r="F18" s="71" t="s">
        <v>468</v>
      </c>
      <c r="G18" s="72" t="s">
        <v>500</v>
      </c>
      <c r="H18" s="73" t="s">
        <v>501</v>
      </c>
      <c r="I18" s="7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69" t="s">
        <v>140</v>
      </c>
      <c r="D19" s="69" t="s">
        <v>307</v>
      </c>
      <c r="E19" s="70" t="s">
        <v>463</v>
      </c>
      <c r="F19" s="72" t="s">
        <v>278</v>
      </c>
      <c r="G19" s="72" t="s">
        <v>326</v>
      </c>
      <c r="H19" s="73" t="s">
        <v>141</v>
      </c>
      <c r="I19" s="7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69" t="s">
        <v>145</v>
      </c>
      <c r="D20" s="69" t="s">
        <v>502</v>
      </c>
      <c r="E20" s="70" t="s">
        <v>503</v>
      </c>
      <c r="F20" s="72" t="s">
        <v>282</v>
      </c>
      <c r="G20" s="72" t="s">
        <v>332</v>
      </c>
      <c r="H20" s="73" t="s">
        <v>333</v>
      </c>
      <c r="I20" s="7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69" t="s">
        <v>143</v>
      </c>
      <c r="D21" s="69" t="s">
        <v>502</v>
      </c>
      <c r="E21" s="70" t="s">
        <v>144</v>
      </c>
      <c r="F21" s="72" t="s">
        <v>281</v>
      </c>
      <c r="G21" s="73" t="s">
        <v>330</v>
      </c>
      <c r="H21" s="73" t="s">
        <v>331</v>
      </c>
      <c r="I21" s="7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69" t="s">
        <v>490</v>
      </c>
      <c r="D22" s="69" t="s">
        <v>504</v>
      </c>
      <c r="E22" s="70" t="s">
        <v>505</v>
      </c>
      <c r="F22" s="73" t="s">
        <v>279</v>
      </c>
      <c r="G22" s="73" t="s">
        <v>327</v>
      </c>
      <c r="H22" s="73" t="s">
        <v>506</v>
      </c>
      <c r="I22" s="7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68" t="s">
        <v>491</v>
      </c>
      <c r="D23" s="69" t="s">
        <v>306</v>
      </c>
      <c r="E23" s="70" t="s">
        <v>142</v>
      </c>
      <c r="F23" s="72" t="s">
        <v>280</v>
      </c>
      <c r="G23" s="73" t="s">
        <v>328</v>
      </c>
      <c r="H23" s="73" t="s">
        <v>329</v>
      </c>
      <c r="I23" s="7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69" t="s">
        <v>412</v>
      </c>
      <c r="D24" s="69" t="s">
        <v>532</v>
      </c>
      <c r="E24" s="74" t="s">
        <v>464</v>
      </c>
      <c r="F24" s="72" t="s">
        <v>413</v>
      </c>
      <c r="G24" s="84" t="s">
        <v>414</v>
      </c>
      <c r="H24" s="81" t="s">
        <v>465</v>
      </c>
      <c r="I24" s="7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69" t="s">
        <v>303</v>
      </c>
      <c r="D25" s="69" t="s">
        <v>507</v>
      </c>
      <c r="E25" s="78" t="s">
        <v>304</v>
      </c>
      <c r="F25" s="75" t="s">
        <v>305</v>
      </c>
      <c r="G25" s="73"/>
      <c r="H25" s="73"/>
      <c r="I25" s="7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36.6" customHeight="1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6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88" customWidth="1"/>
    <col min="17" max="18" width="5.44140625" style="88" customWidth="1"/>
    <col min="19" max="19" width="5.33203125" style="88" customWidth="1"/>
    <col min="20" max="23" width="5.44140625" style="88" customWidth="1"/>
    <col min="24" max="24" width="5" style="88" customWidth="1"/>
    <col min="25" max="27" width="8.6640625" style="88" customWidth="1"/>
    <col min="28" max="16384" width="9.33203125" style="88"/>
  </cols>
  <sheetData>
    <row r="1" spans="1:15" s="86" customFormat="1" ht="36.6" customHeight="1">
      <c r="A1" s="203"/>
      <c r="B1" s="204"/>
      <c r="C1" s="204"/>
      <c r="D1" s="204"/>
      <c r="E1" s="204"/>
      <c r="F1" s="202" t="s">
        <v>266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6.6" customHeight="1">
      <c r="A2" s="180" t="s">
        <v>121</v>
      </c>
      <c r="B2" s="142"/>
      <c r="C2" s="145" t="s">
        <v>483</v>
      </c>
      <c r="D2" s="145"/>
      <c r="E2" s="145"/>
      <c r="F2" s="142" t="s">
        <v>146</v>
      </c>
      <c r="G2" s="142"/>
      <c r="H2" s="145" t="s">
        <v>18</v>
      </c>
      <c r="I2" s="145"/>
      <c r="J2" s="145"/>
      <c r="K2" s="145"/>
      <c r="L2" s="145"/>
      <c r="M2" s="142" t="s">
        <v>249</v>
      </c>
      <c r="N2" s="142"/>
      <c r="O2" s="87" t="s">
        <v>561</v>
      </c>
    </row>
    <row r="3" spans="1:15" ht="36.6" customHeight="1">
      <c r="A3" s="180" t="s">
        <v>256</v>
      </c>
      <c r="B3" s="142"/>
      <c r="C3" s="145" t="s">
        <v>131</v>
      </c>
      <c r="D3" s="145"/>
      <c r="E3" s="145"/>
      <c r="F3" s="142" t="s">
        <v>9</v>
      </c>
      <c r="G3" s="142"/>
      <c r="H3" s="143" t="str">
        <f>VLOOKUP(C3,'Ref.3'!C3:D32,2,0)</f>
        <v>Sales Supervisor</v>
      </c>
      <c r="I3" s="143"/>
      <c r="J3" s="143"/>
      <c r="K3" s="89" t="s">
        <v>248</v>
      </c>
      <c r="L3" s="90" t="str">
        <f>VLOOKUP(C3,'Ref.3'!C3:E32,3,0)</f>
        <v>065-924-8833</v>
      </c>
      <c r="M3" s="142" t="s">
        <v>0</v>
      </c>
      <c r="N3" s="142"/>
      <c r="O3" s="91">
        <v>45370</v>
      </c>
    </row>
    <row r="4" spans="1:15" ht="36.6" customHeight="1">
      <c r="A4" s="180" t="s">
        <v>250</v>
      </c>
      <c r="B4" s="142"/>
      <c r="C4" s="145" t="s">
        <v>12</v>
      </c>
      <c r="D4" s="145"/>
      <c r="E4" s="145"/>
      <c r="F4" s="142" t="s">
        <v>252</v>
      </c>
      <c r="G4" s="142"/>
      <c r="H4" s="143" t="str">
        <f>VLOOKUP(C5,'Ref2'!B4:G31,6,0)</f>
        <v>นายรพินทร์  จันทร์พล</v>
      </c>
      <c r="I4" s="143"/>
      <c r="J4" s="143"/>
      <c r="K4" s="89" t="s">
        <v>248</v>
      </c>
      <c r="L4" s="90" t="str">
        <f>VLOOKUP(C5,'Ref2'!B4:H31,7,0)</f>
        <v>080-086-4942</v>
      </c>
      <c r="M4" s="143" t="s">
        <v>421</v>
      </c>
      <c r="N4" s="143"/>
      <c r="O4" s="144"/>
    </row>
    <row r="5" spans="1:15" ht="36.6" customHeight="1">
      <c r="A5" s="92"/>
      <c r="B5" s="89" t="s">
        <v>117</v>
      </c>
      <c r="C5" s="145" t="s">
        <v>209</v>
      </c>
      <c r="D5" s="145"/>
      <c r="E5" s="145"/>
      <c r="F5" s="142" t="s">
        <v>119</v>
      </c>
      <c r="G5" s="142"/>
      <c r="H5" s="143" t="str">
        <f>VLOOKUP(C5,'Ref2'!B4:C31,2,0)</f>
        <v>LB</v>
      </c>
      <c r="I5" s="143"/>
      <c r="J5" s="143"/>
      <c r="K5" s="89" t="s">
        <v>257</v>
      </c>
      <c r="L5" s="90" t="str">
        <f>VLOOKUP(C5,'Ref2'!B4:F31,5,0)</f>
        <v>GH</v>
      </c>
      <c r="M5" s="145" t="s">
        <v>143</v>
      </c>
      <c r="N5" s="145"/>
      <c r="O5" s="146"/>
    </row>
    <row r="6" spans="1:15" ht="36.6" customHeight="1">
      <c r="A6" s="180" t="s">
        <v>123</v>
      </c>
      <c r="B6" s="142"/>
      <c r="C6" s="143" t="str">
        <f>$C$5</f>
        <v>ลาดกระบัง</v>
      </c>
      <c r="D6" s="143"/>
      <c r="E6" s="143"/>
      <c r="F6" s="142" t="s">
        <v>253</v>
      </c>
      <c r="G6" s="142"/>
      <c r="H6" s="143" t="str">
        <f>VLOOKUP(C5,'Ref2'!B4:C31,2,0)</f>
        <v>LB</v>
      </c>
      <c r="I6" s="143"/>
      <c r="J6" s="143"/>
      <c r="K6" s="89" t="s">
        <v>258</v>
      </c>
      <c r="L6" s="90" t="str">
        <f>VLOOKUP(C5,'Ref2'!B4:D31,3,0)</f>
        <v>H</v>
      </c>
      <c r="M6" s="147" t="str">
        <f>VLOOKUP(M5,'Ref2'!O20:P24,2,0)</f>
        <v>Sales Co-ordinator manager</v>
      </c>
      <c r="N6" s="147"/>
      <c r="O6" s="148"/>
    </row>
    <row r="7" spans="1:15" ht="36.6" customHeight="1" thickBot="1">
      <c r="A7" s="182" t="s">
        <v>255</v>
      </c>
      <c r="B7" s="183"/>
      <c r="C7" s="186" t="s">
        <v>236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93" t="s">
        <v>283</v>
      </c>
      <c r="L7" s="186"/>
      <c r="M7" s="186"/>
      <c r="N7" s="186"/>
      <c r="O7" s="217"/>
    </row>
    <row r="8" spans="1:15" ht="36.6" customHeight="1" thickBot="1">
      <c r="A8" s="94"/>
      <c r="B8" s="94"/>
      <c r="C8" s="94"/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</row>
    <row r="9" spans="1:15" s="99" customFormat="1" ht="36.6" customHeight="1" thickBot="1">
      <c r="A9" s="96" t="s">
        <v>481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5" ht="36.6" customHeight="1" thickBot="1">
      <c r="A10" s="100" t="s">
        <v>2</v>
      </c>
      <c r="B10" s="187" t="s">
        <v>3</v>
      </c>
      <c r="C10" s="187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6.6" customHeight="1">
      <c r="A11" s="101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6.6" customHeight="1">
      <c r="A12" s="102">
        <v>2</v>
      </c>
      <c r="B12" s="184" t="s">
        <v>251</v>
      </c>
      <c r="C12" s="185"/>
      <c r="D12" s="216" t="s">
        <v>555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6.6" customHeight="1">
      <c r="A13" s="102">
        <v>3</v>
      </c>
      <c r="B13" s="184" t="s">
        <v>94</v>
      </c>
      <c r="C13" s="185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6.6" customHeight="1">
      <c r="A14" s="102">
        <v>4</v>
      </c>
      <c r="B14" s="184" t="s">
        <v>405</v>
      </c>
      <c r="C14" s="185"/>
      <c r="D14" s="136" t="s">
        <v>557</v>
      </c>
      <c r="E14" s="137"/>
      <c r="F14" s="137"/>
      <c r="G14" s="137"/>
      <c r="H14" s="103" t="s">
        <v>403</v>
      </c>
      <c r="I14" s="141" t="s">
        <v>558</v>
      </c>
      <c r="J14" s="137"/>
      <c r="K14" s="103" t="s">
        <v>404</v>
      </c>
      <c r="L14" s="104"/>
      <c r="M14" s="103" t="s">
        <v>408</v>
      </c>
      <c r="N14" s="137"/>
      <c r="O14" s="140"/>
    </row>
    <row r="15" spans="1:15" ht="36.6" customHeight="1">
      <c r="A15" s="102">
        <v>5</v>
      </c>
      <c r="B15" s="184" t="s">
        <v>406</v>
      </c>
      <c r="C15" s="185"/>
      <c r="D15" s="136"/>
      <c r="E15" s="137"/>
      <c r="F15" s="137"/>
      <c r="G15" s="137"/>
      <c r="H15" s="103" t="s">
        <v>403</v>
      </c>
      <c r="I15" s="141"/>
      <c r="J15" s="137"/>
      <c r="K15" s="103" t="s">
        <v>404</v>
      </c>
      <c r="L15" s="104"/>
      <c r="M15" s="103" t="s">
        <v>408</v>
      </c>
      <c r="N15" s="137"/>
      <c r="O15" s="140"/>
    </row>
    <row r="16" spans="1:15" ht="36.6" customHeight="1">
      <c r="A16" s="102">
        <v>6</v>
      </c>
      <c r="B16" s="181" t="s">
        <v>114</v>
      </c>
      <c r="C16" s="181"/>
      <c r="D16" s="156" t="s">
        <v>427</v>
      </c>
      <c r="E16" s="157"/>
      <c r="F16" s="157"/>
      <c r="G16" s="157"/>
      <c r="H16" s="105" t="s">
        <v>410</v>
      </c>
      <c r="I16" s="158"/>
      <c r="J16" s="150"/>
      <c r="K16" s="105" t="s">
        <v>518</v>
      </c>
      <c r="L16" s="106"/>
      <c r="M16" s="105" t="s">
        <v>411</v>
      </c>
      <c r="N16" s="138"/>
      <c r="O16" s="139"/>
    </row>
    <row r="17" spans="1:18" ht="36.6" customHeight="1">
      <c r="A17" s="102">
        <v>7</v>
      </c>
      <c r="B17" s="181" t="s">
        <v>409</v>
      </c>
      <c r="C17" s="181"/>
      <c r="D17" s="188"/>
      <c r="E17" s="189"/>
      <c r="F17" s="107" t="s">
        <v>511</v>
      </c>
      <c r="G17" s="107"/>
      <c r="H17" s="108"/>
      <c r="I17" s="107" t="s">
        <v>512</v>
      </c>
      <c r="J17" s="109"/>
      <c r="K17" s="108"/>
      <c r="L17" s="107" t="s">
        <v>513</v>
      </c>
      <c r="M17" s="107"/>
      <c r="N17" s="110">
        <v>278</v>
      </c>
      <c r="O17" s="111" t="s">
        <v>254</v>
      </c>
      <c r="P17" s="112"/>
    </row>
    <row r="18" spans="1:18" ht="36.6" customHeight="1">
      <c r="A18" s="102">
        <v>8</v>
      </c>
      <c r="B18" s="181" t="s">
        <v>340</v>
      </c>
      <c r="C18" s="181"/>
      <c r="D18" s="149"/>
      <c r="E18" s="150"/>
      <c r="F18" s="107" t="s">
        <v>511</v>
      </c>
      <c r="G18" s="107"/>
      <c r="H18" s="110"/>
      <c r="I18" s="107" t="s">
        <v>512</v>
      </c>
      <c r="J18" s="107"/>
      <c r="K18" s="110"/>
      <c r="L18" s="107" t="s">
        <v>513</v>
      </c>
      <c r="M18" s="107"/>
      <c r="N18" s="108"/>
      <c r="O18" s="111" t="s">
        <v>254</v>
      </c>
      <c r="P18" s="112"/>
    </row>
    <row r="19" spans="1:18" ht="36.6" customHeight="1">
      <c r="A19" s="102">
        <v>9</v>
      </c>
      <c r="B19" s="181" t="s">
        <v>11</v>
      </c>
      <c r="C19" s="181"/>
      <c r="D19" s="211"/>
      <c r="E19" s="212"/>
      <c r="F19" s="194">
        <v>25000</v>
      </c>
      <c r="G19" s="194"/>
      <c r="H19" s="194"/>
      <c r="I19" s="195" t="s">
        <v>514</v>
      </c>
      <c r="J19" s="196"/>
      <c r="K19" s="113"/>
      <c r="L19" s="206"/>
      <c r="M19" s="206"/>
      <c r="N19" s="206"/>
      <c r="O19" s="114" t="s">
        <v>515</v>
      </c>
    </row>
    <row r="20" spans="1:18" ht="36.6" customHeight="1" thickBot="1">
      <c r="A20" s="115">
        <v>10</v>
      </c>
      <c r="B20" s="192" t="s">
        <v>510</v>
      </c>
      <c r="C20" s="192"/>
      <c r="D20" s="152" t="s">
        <v>546</v>
      </c>
      <c r="E20" s="153"/>
      <c r="F20" s="151"/>
      <c r="G20" s="151"/>
      <c r="H20" s="116" t="s">
        <v>284</v>
      </c>
      <c r="I20" s="154"/>
      <c r="J20" s="154"/>
      <c r="K20" s="117" t="s">
        <v>285</v>
      </c>
      <c r="L20" s="193"/>
      <c r="M20" s="193"/>
      <c r="N20" s="116" t="s">
        <v>286</v>
      </c>
      <c r="O20" s="118"/>
      <c r="R20" s="119"/>
    </row>
    <row r="21" spans="1:18" ht="36.6" customHeight="1">
      <c r="A21" s="165">
        <v>11</v>
      </c>
      <c r="B21" s="190" t="s">
        <v>369</v>
      </c>
      <c r="C21" s="190"/>
      <c r="D21" s="168" t="s">
        <v>363</v>
      </c>
      <c r="E21" s="168"/>
      <c r="F21" s="163" t="s">
        <v>407</v>
      </c>
      <c r="G21" s="163"/>
      <c r="H21" s="120" t="s">
        <v>373</v>
      </c>
      <c r="I21" s="163"/>
      <c r="J21" s="163"/>
      <c r="K21" s="120" t="s">
        <v>364</v>
      </c>
      <c r="L21" s="163"/>
      <c r="M21" s="163"/>
      <c r="N21" s="120" t="s">
        <v>366</v>
      </c>
      <c r="O21" s="121"/>
    </row>
    <row r="22" spans="1:18" ht="36.6" customHeight="1">
      <c r="A22" s="166"/>
      <c r="B22" s="191"/>
      <c r="C22" s="191"/>
      <c r="D22" s="168" t="s">
        <v>390</v>
      </c>
      <c r="E22" s="168"/>
      <c r="F22" s="161"/>
      <c r="G22" s="161"/>
      <c r="H22" s="122" t="s">
        <v>391</v>
      </c>
      <c r="I22" s="167"/>
      <c r="J22" s="167"/>
      <c r="K22" s="123"/>
      <c r="L22" s="123"/>
      <c r="M22" s="123"/>
      <c r="N22" s="123"/>
      <c r="O22" s="124"/>
    </row>
    <row r="23" spans="1:18" ht="36.6" customHeight="1">
      <c r="A23" s="125">
        <v>12</v>
      </c>
      <c r="B23" s="171" t="s">
        <v>367</v>
      </c>
      <c r="C23" s="171"/>
      <c r="D23" s="122">
        <v>1</v>
      </c>
      <c r="E23" s="163"/>
      <c r="F23" s="163"/>
      <c r="G23" s="122">
        <v>2</v>
      </c>
      <c r="H23" s="163"/>
      <c r="I23" s="163"/>
      <c r="J23" s="122">
        <v>3</v>
      </c>
      <c r="K23" s="163"/>
      <c r="L23" s="163"/>
      <c r="M23" s="126">
        <v>4</v>
      </c>
      <c r="N23" s="163"/>
      <c r="O23" s="164"/>
    </row>
    <row r="24" spans="1:18" ht="36.6" customHeight="1">
      <c r="A24" s="125">
        <v>13</v>
      </c>
      <c r="B24" s="127" t="s">
        <v>365</v>
      </c>
      <c r="C24" s="127"/>
      <c r="D24" s="122">
        <v>1</v>
      </c>
      <c r="E24" s="163"/>
      <c r="F24" s="163"/>
      <c r="G24" s="122">
        <v>2</v>
      </c>
      <c r="H24" s="163"/>
      <c r="I24" s="163"/>
      <c r="J24" s="122">
        <v>3</v>
      </c>
      <c r="K24" s="163"/>
      <c r="L24" s="163"/>
      <c r="M24" s="126">
        <v>4</v>
      </c>
      <c r="N24" s="163"/>
      <c r="O24" s="164"/>
    </row>
    <row r="25" spans="1:18" ht="36.6" customHeight="1">
      <c r="A25" s="125">
        <v>14</v>
      </c>
      <c r="B25" s="127" t="s">
        <v>368</v>
      </c>
      <c r="C25" s="127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 ht="36.6" customHeight="1">
      <c r="A26" s="125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 ht="36.6" customHeight="1">
      <c r="A27" s="125">
        <v>16</v>
      </c>
      <c r="B27" s="171" t="s">
        <v>99</v>
      </c>
      <c r="C27" s="171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6.6" customHeight="1">
      <c r="A28" s="169">
        <v>17</v>
      </c>
      <c r="B28" s="172" t="s">
        <v>96</v>
      </c>
      <c r="C28" s="173"/>
      <c r="D28" s="128" t="s">
        <v>310</v>
      </c>
      <c r="E28" s="178" t="s">
        <v>559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 ht="36.6" customHeight="1">
      <c r="A29" s="169"/>
      <c r="B29" s="174"/>
      <c r="C29" s="175"/>
      <c r="D29" s="128" t="s">
        <v>311</v>
      </c>
      <c r="E29" s="178" t="s">
        <v>560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 ht="36.6" customHeight="1">
      <c r="A30" s="169"/>
      <c r="B30" s="174"/>
      <c r="C30" s="175"/>
      <c r="D30" s="128" t="s">
        <v>312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 ht="36.6" customHeight="1">
      <c r="A31" s="169"/>
      <c r="B31" s="174"/>
      <c r="C31" s="175"/>
      <c r="D31" s="128" t="s">
        <v>313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6.6" customHeight="1" thickBot="1">
      <c r="A32" s="170"/>
      <c r="B32" s="176"/>
      <c r="C32" s="177"/>
      <c r="D32" s="129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4" spans="1:4" ht="36.6" customHeight="1">
      <c r="A34" s="132"/>
      <c r="B34" s="133" t="s">
        <v>100</v>
      </c>
      <c r="C34" s="133"/>
      <c r="D34" s="133"/>
    </row>
    <row r="35" spans="1:4" ht="36.6" customHeight="1">
      <c r="A35" s="134"/>
      <c r="B35" s="133" t="s">
        <v>100</v>
      </c>
      <c r="C35" s="133"/>
      <c r="D35" s="133"/>
    </row>
    <row r="36" spans="1:4" ht="36.6" customHeight="1">
      <c r="B36" s="131" t="s">
        <v>101</v>
      </c>
      <c r="C36" s="135"/>
      <c r="D36" s="135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72B74168-C853-4C7F-A11D-3CCE86B5DFE0}"/>
  </hyperlinks>
  <printOptions horizontalCentered="1"/>
  <pageMargins left="0.08" right="0.06" top="0.76" bottom="0.15748031496063" header="0.31496062992126" footer="0.31496062992126"/>
  <pageSetup paperSize="9" scale="45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8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2025-01-20T06:05:51Z</dcterms:modified>
  <cp:category/>
  <cp:contentStatus/>
</cp:coreProperties>
</file>