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ales Fern\3. Project Name\2025\"/>
    </mc:Choice>
  </mc:AlternateContent>
  <xr:revisionPtr revIDLastSave="0" documentId="13_ncr:1_{A885293F-3423-45FF-8025-E63E4E95FAED}" xr6:coauthVersionLast="47" xr6:coauthVersionMax="47" xr10:uidLastSave="{00000000-0000-0000-0000-000000000000}"/>
  <bookViews>
    <workbookView xWindow="3696" yWindow="3696" windowWidth="17280" windowHeight="8880" firstSheet="3" activeTab="4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<sst xmlns="http://schemas.openxmlformats.org/spreadsheetml/2006/main" count="1063" uniqueCount="561">
  <si>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</si>
  <si>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</si>
  <si>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</si>
  <si>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</si>
  <si>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</si>
  <si>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</si>
  <si>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</si>
  <si>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</si>
  <si>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</si>
  <si>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</si>
  <si>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</si>
  <si>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</si>
  <si>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</si>
  <si>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</si>
  <si>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</si>
  <si>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</si>
  <si>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</si>
  <si>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</si>
  <si>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</si>
  <si>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</si>
  <si>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</si>
  <si>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</si>
  <si>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</si>
  <si>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</si>
  <si>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</si>
  <si>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</si>
  <si>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</si>
  <si>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</si>
  <si>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</si>
  <si>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</si>
  <si>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</si>
  <si>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</si>
  <si>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</si>
  <si>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</si>
  <si>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</si>
  <si>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</si>
  <si>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</si>
  <si>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</si>
  <si>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</si>
  <si>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</si>
  <si>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</si>
  <si>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</si>
  <si>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</si>
  <si>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</si>
  <si>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</si>
  <si>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</si>
  <si>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</si>
  <si>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</si>
  <si>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</si>
  <si>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</si>
  <si>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</si>
  <si>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</si>
  <si>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</si>
  <si>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</si>
  <si>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</si>
  <si>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</si>
  <si>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</si>
  <si>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</si>
  <si>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</si>
  <si>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</si>
  <si>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</si>
  <si>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</si>
  <si>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</si>
  <si>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</si>
  <si>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</si>
  <si>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</si>
  <si>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</si>
  <si>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</si>
  <si>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</si>
  <si>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</si>
  <si>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</si>
  <si>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</si>
  <si>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</si>
  <si>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</si>
  <si>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</si>
  <si>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</si>
  <si>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</si>
  <si>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</si>
  <si>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</si>
  <si>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</si>
  <si>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</si>
  <si>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</si>
  <si>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</si>
  <si>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</si>
  <si>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</si>
  <si>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</si>
  <si>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</si>
  <si>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</si>
  <si>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</si>
  <si>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</si>
  <si>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</si>
  <si>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</si>
  <si>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</si>
  <si>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</si>
  <si>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</si>
  <si>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</si>
  <si>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</si>
  <si>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</si>
  <si>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</si>
  <si>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</si>
  <si>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</si>
  <si>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</si>
  <si>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</si>
  <si>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</si>
  <si>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</si>
  <si>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</si>
  <si>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</si>
  <si>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</si>
  <si>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</si>
  <si>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</si>
  <si>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</si>
  <si>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</si>
  <si>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</si>
  <si>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</si>
  <si>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</si>
  <si>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</si>
  <si>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</si>
  <si>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</si>
  <si>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</si>
  <si>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</si>
  <si>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</si>
  <si>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</si>
  <si>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</si>
  <si>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</si>
  <si>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</si>
  <si>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</si>
  <si>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</si>
  <si>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</si>
  <si>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</si>
  <si>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</si>
  <si>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</si>
  <si>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</si>
  <si>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</si>
  <si>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</si>
  <si>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</si>
  <si>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</si>
  <si>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</si>
  <si>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</si>
  <si>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</si>
  <si>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</si>
  <si>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</si>
  <si>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</si>
  <si>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</si>
  <si>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</si>
  <si>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</si>
  <si>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</si>
  <si>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</si>
  <si>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</si>
  <si>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</si>
  <si>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</si>
  <si>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</si>
  <si>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</si>
  <si>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</si>
  <si>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</si>
  <si>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</si>
  <si>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</si>
  <si>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</si>
  <si>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</si>
  <si>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</si>
  <si>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</si>
  <si>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</si>
  <si>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</si>
  <si>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</si>
  <si>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</si>
  <si>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</si>
  <si>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</si>
  <si>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</si>
  <si>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</si>
  <si>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</si>
  <si>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</si>
  <si>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</si>
  <si>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</si>
  <si>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</si>
  <si>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</si>
  <si>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</si>
  <si>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</si>
  <si>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</si>
  <si>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</si>
  <si>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</si>
  <si>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</si>
  <si>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</si>
  <si>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</si>
  <si>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</si>
  <si>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</si>
  <si>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</si>
  <si>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</si>
  <si>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</si>
  <si>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</si>
  <si>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</si>
  <si>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</si>
  <si>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</si>
  <si>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</si>
  <si>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</si>
  <si>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</si>
  <si>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</si>
  <si>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</si>
  <si>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</si>
  <si>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</si>
  <si>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</si>
  <si>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</si>
  <si>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</si>
  <si>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</si>
  <si>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</si>
  <si>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</si>
  <si>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</si>
  <si>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</si>
  <si>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</si>
  <si>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</si>
  <si>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</si>
  <si>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</si>
  <si>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</si>
  <si>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</si>
  <si>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</si>
  <si>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</si>
  <si>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</si>
  <si>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</si>
  <si>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</si>
  <si>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</si>
  <si>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</si>
  <si>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</si>
  <si>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</si>
  <si>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</si>
  <si>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</si>
  <si>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</si>
  <si>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</si>
  <si>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</si>
  <si>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</si>
  <si>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</si>
  <si>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</si>
  <si>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</si>
  <si>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</si>
  <si>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</si>
  <si>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</si>
  <si>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</si>
  <si>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</si>
  <si>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</si>
  <si>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</si>
  <si>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</si>
  <si>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</si>
  <si>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</si>
  <si>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</si>
  <si>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</si>
  <si>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</si>
  <si>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</si>
  <si>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</si>
  <si>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</si>
  <si>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</si>
  <si>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</si>
  <si>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</si>
  <si>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</si>
  <si>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</si>
  <si>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</si>
  <si>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</si>
  <si>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</si>
  <si>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</si>
  <si>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</si>
  <si>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</si>
  <si>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</si>
  <si>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</si>
  <si>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</si>
  <si>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</si>
  <si>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</si>
  <si>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</si>
  <si>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</si>
  <si>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</si>
  <si>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</si>
  <si>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</si>
  <si>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</si>
  <si>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</si>
  <si>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</si>
  <si>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</si>
  <si>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</si>
  <si>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</si>
  <si>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</si>
  <si>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</si>
  <si>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</si>
  <si>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</si>
  <si>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</si>
  <si>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</si>
  <si>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</si>
  <si>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</si>
  <si>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</si>
  <si>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</si>
  <si>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</si>
  <si>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</si>
  <si>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</si>
  <si>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</si>
  <si>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</si>
  <si>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</si>
  <si>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</si>
  <si>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</si>
  <si>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</si>
  <si>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</si>
  <si>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</si>
  <si>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</si>
  <si>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</si>
  <si>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</si>
  <si>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</si>
  <si>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</si>
  <si>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</si>
  <si>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</si>
  <si>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</si>
  <si>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</si>
  <si>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</si>
  <si>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</si>
  <si>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</si>
  <si>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</si>
  <si>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</si>
  <si>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</si>
  <si>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</si>
  <si>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</si>
  <si>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</si>
  <si>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</si>
  <si>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</si>
  <si>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</si>
  <si>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</si>
  <si>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</si>
  <si>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</si>
  <si>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</si>
  <si>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</si>
  <si>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</si>
  <si>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</si>
  <si>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</si>
  <si>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</si>
  <si>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</si>
  <si>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</si>
  <si>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</si>
  <si>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</si>
  <si>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</si>
  <si>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</si>
  <si>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</si>
  <si>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</si>
  <si>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</si>
  <si>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</si>
  <si>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</si>
  <si>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</si>
  <si>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</si>
  <si>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</si>
  <si>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</si>
  <si>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</si>
  <si>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</si>
  <si>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</si>
  <si>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</si>
  <si>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</si>
  <si>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</si>
  <si>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</si>
  <si>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</si>
  <si>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</si>
  <si>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</si>
  <si>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</si>
  <si>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</si>
  <si>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</si>
  <si>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</si>
  <si>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</si>
  <si>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</si>
  <si>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</si>
  <si>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</si>
  <si>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</si>
  <si>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</si>
  <si>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</si>
  <si>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</si>
  <si>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</si>
  <si>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</si>
  <si>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</si>
  <si>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</si>
  <si>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</si>
  <si>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</si>
  <si>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</si>
  <si>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</si>
  <si>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</si>
  <si>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</si>
  <si>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</si>
  <si>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</si>
  <si>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</si>
  <si>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</si>
  <si>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</si>
  <si>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</si>
  <si>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</si>
  <si>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</si>
  <si>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</si>
  <si>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</si>
  <si>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</si>
  <si>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</si>
  <si>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</si>
  <si>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</si>
  <si>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</si>
  <si>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</si>
  <si>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</si>
  <si>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</si>
  <si>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</si>
  <si>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</si>
  <si>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</si>
  <si>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</si>
  <si>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</si>
  <si>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</si>
  <si>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</si>
  <si>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</si>
  <si>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</si>
  <si>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</si>
  <si>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</si>
  <si>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</si>
  <si>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</si>
  <si>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</si>
  <si>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</si>
  <si>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</si>
  <si>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</si>
  <si>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</si>
  <si>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</si>
  <si>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</si>
  <si>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</si>
  <si>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</si>
  <si>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</si>
  <si>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</si>
  <si>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</si>
  <si>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</si>
  <si>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</si>
  <si>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</si>
  <si>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</si>
  <si>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</si>
  <si>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</si>
  <si>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</si>
  <si>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</si>
  <si>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</si>
  <si>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</si>
  <si>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</si>
  <si>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</si>
  <si>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</si>
  <si>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</si>
  <si>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</si>
  <si>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</si>
  <si>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</si>
  <si>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</si>
  <si>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</si>
  <si>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</si>
  <si>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</si>
  <si>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</si>
  <si>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</si>
  <si>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</si>
  <si>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</si>
  <si>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</si>
  <si>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</si>
  <si>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</si>
  <si>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</si>
  <si>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</si>
  <si>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</si>
  <si>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</si>
  <si>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</si>
  <si>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</si>
  <si>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</si>
  <si>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</si>
  <si>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</si>
  <si>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</si>
  <si>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</si>
  <si>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</si>
  <si>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</si>
  <si>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</si>
  <si>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</si>
  <si>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</si>
  <si>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</si>
  <si>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</si>
  <si>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</si>
  <si>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</si>
  <si>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</si>
  <si>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</si>
  <si>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</si>
  <si>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</si>
  <si>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</si>
  <si>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</si>
  <si>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</si>
  <si>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</si>
  <si>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</si>
  <si>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</si>
  <si>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</si>
  <si>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</si>
  <si>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</si>
  <si>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</si>
  <si>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</si>
  <si>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</si>
  <si>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</si>
  <si>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</si>
  <si>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</si>
  <si>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</si>
  <si>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</si>
  <si>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</si>
  <si>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</si>
  <si>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</si>
  <si>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</si>
  <si>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</si>
  <si>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</si>
  <si>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</si>
  <si>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</si>
  <si>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</si>
  <si>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</si>
  <si>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</si>
  <si>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</si>
  <si>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</si>
  <si>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</si>
  <si>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</si>
  <si>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</si>
  <si>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</si>
  <si>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</si>
  <si>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</si>
  <si>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</si>
  <si>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</si>
  <si>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</si>
  <si>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</si>
  <si>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</si>
  <si>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</si>
  <si>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</si>
  <si>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</si>
  <si>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</si>
  <si>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</si>
  <si>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</si>
  <si>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</si>
  <si>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</si>
  <si>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</si>
  <si>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</si>
  <si>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</si>
  <si>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</si>
  <si>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</si>
  <si>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</si>
  <si>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</si>
  <si>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</si>
  <si>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</si>
  <si>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</si>
  <si>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</si>
  <si>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</si>
  <si>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</si>
  <si>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</si>
  <si>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</si>
  <si>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</si>
  <si>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</si>
  <si>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</si>
  <si>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</si>
  <si>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</si>
  <si>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</si>
  <si>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</si>
  <si>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</si>
  <si>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</si>
  <si>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</si>
  <si>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</si>
  <si>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</si>
  <si>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</si>
  <si>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</si>
  <si>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</si>
  <si>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</si>
  <si>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</si>
  <si>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</si>
  <si>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</si>
  <si>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</si>
  <si>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</si>
  <si>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</si>
  <si>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</si>
  <si>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</si>
  <si>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Prestige Suites</t>
  </si>
  <si>
    <t>6 28-29 ซ. สุขุมวิท 3 แขวงคลองเตย เขตคลองเตย กรุงเทพมหานคร 10110</t>
  </si>
  <si>
    <t>https://goo.gl/maps/T8qiVBEXioeoeaJ46</t>
  </si>
  <si>
    <t>คุณจำลอง</t>
  </si>
  <si>
    <t>094-945-9263</t>
  </si>
  <si>
    <t>เปิดเคสเคลมรีโมท รุ่น PEA จำนวน 10 เครื่อง เนื่องจากชำรุด</t>
  </si>
  <si>
    <t>HP2025001001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</si>
</sst>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448236</xdr:colOff>
      <xdr:row>0</xdr:row>
      <xdr:rowOff>0</xdr:rowOff>
    </xdr:from>
    <xdr:to>
      <xdr:col>9</xdr:col>
      <xdr:colOff>242048</xdr:colOff>
      <xdr:row>15</xdr:row>
      <xdr:rowOff>251012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816" r="4069" b="6555"/>
        <a:stretch/>
      </xdr:blipFill>
      <xdr:spPr>
        <a:xfrm>
          <a:off x="448236" y="0"/>
          <a:ext cx="9879106" cy="46706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goo.gl/maps/T8qiVBEXioeoeaJ46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3" zoomScale="95" zoomScaleNormal="70" workbookViewId="0">
      <selection activeCell="E12" sqref="E12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C1" zoomScale="68" zoomScaleNormal="80" workbookViewId="0">
      <selection activeCell="L18" sqref="L18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opLeftCell="A13" zoomScale="70" zoomScaleNormal="70" zoomScaleSheetLayoutView="85" workbookViewId="0">
      <selection activeCell="N14" sqref="N14:O14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3"/>
      <c r="B1" s="204"/>
      <c r="C1" s="204"/>
      <c r="D1" s="204"/>
      <c r="E1" s="204"/>
      <c r="F1" s="202" t="s">
        <v>267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26</v>
      </c>
      <c r="D2" s="146"/>
      <c r="E2" s="146"/>
      <c r="F2" s="143" t="s">
        <v>146</v>
      </c>
      <c r="G2" s="143"/>
      <c r="H2" s="146" t="s">
        <v>47</v>
      </c>
      <c r="I2" s="146"/>
      <c r="J2" s="146"/>
      <c r="K2" s="146"/>
      <c r="L2" s="146"/>
      <c r="M2" s="143" t="s">
        <v>249</v>
      </c>
      <c r="N2" s="143"/>
      <c r="O2" s="72" t="s">
        <v>560</v>
      </c>
    </row>
    <row r="3" spans="1:15" ht="30">
      <c r="A3" s="181" t="s">
        <v>256</v>
      </c>
      <c r="B3" s="143"/>
      <c r="C3" s="146" t="s">
        <v>131</v>
      </c>
      <c r="D3" s="146"/>
      <c r="E3" s="146"/>
      <c r="F3" s="143" t="s">
        <v>9</v>
      </c>
      <c r="G3" s="143"/>
      <c r="H3" s="144" t="str">
        <f>VLOOKUP(C3,'Ref.3'!C3:D32,2,0)</f>
        <v>Sales Supervisor</v>
      </c>
      <c r="I3" s="144"/>
      <c r="J3" s="144"/>
      <c r="K3" s="73" t="s">
        <v>248</v>
      </c>
      <c r="L3" s="74" t="str">
        <f>VLOOKUP(C3,'Ref.3'!C3:E32,3,0)</f>
        <v>065-924-8833</v>
      </c>
      <c r="M3" s="143" t="s">
        <v>0</v>
      </c>
      <c r="N3" s="143"/>
      <c r="O3" s="75">
        <v>45370</v>
      </c>
    </row>
    <row r="4" spans="1:15" ht="30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นายมานพ เป่าไม้</v>
      </c>
      <c r="I4" s="144"/>
      <c r="J4" s="144"/>
      <c r="K4" s="73" t="s">
        <v>248</v>
      </c>
      <c r="L4" s="74" t="str">
        <f>VLOOKUP(C5,'Ref2'!B4:H31,7,0)</f>
        <v>089-495-3695</v>
      </c>
      <c r="M4" s="144" t="s">
        <v>421</v>
      </c>
      <c r="N4" s="144"/>
      <c r="O4" s="145"/>
    </row>
    <row r="5" spans="1:15" ht="30">
      <c r="A5" s="76"/>
      <c r="B5" s="73" t="s">
        <v>117</v>
      </c>
      <c r="C5" s="146" t="s">
        <v>185</v>
      </c>
      <c r="D5" s="146"/>
      <c r="E5" s="146"/>
      <c r="F5" s="143" t="s">
        <v>119</v>
      </c>
      <c r="G5" s="143"/>
      <c r="H5" s="144" t="str">
        <f>VLOOKUP(C5,'Ref2'!B4:C31,2,0)</f>
        <v>LK</v>
      </c>
      <c r="I5" s="144"/>
      <c r="J5" s="144"/>
      <c r="K5" s="73" t="s">
        <v>257</v>
      </c>
      <c r="L5" s="74" t="str">
        <f>VLOOKUP(C5,'Ref2'!B4:F31,5,0)</f>
        <v>C</v>
      </c>
      <c r="M5" s="146" t="s">
        <v>143</v>
      </c>
      <c r="N5" s="146"/>
      <c r="O5" s="147"/>
    </row>
    <row r="6" spans="1:15" ht="28.8">
      <c r="A6" s="181" t="s">
        <v>123</v>
      </c>
      <c r="B6" s="143"/>
      <c r="C6" s="144" t="str">
        <f>$C$5</f>
        <v>สุขุมวิท</v>
      </c>
      <c r="D6" s="144"/>
      <c r="E6" s="144"/>
      <c r="F6" s="143" t="s">
        <v>253</v>
      </c>
      <c r="G6" s="143"/>
      <c r="H6" s="144" t="str">
        <f>VLOOKUP(C5,'Ref2'!B4:C31,2,0)</f>
        <v>LK</v>
      </c>
      <c r="I6" s="144"/>
      <c r="J6" s="144"/>
      <c r="K6" s="73" t="s">
        <v>258</v>
      </c>
      <c r="L6" s="74" t="str">
        <f>VLOOKUP(C5,'Ref2'!B4:D31,3,0)</f>
        <v>C</v>
      </c>
      <c r="M6" s="148" t="str">
        <f>VLOOKUP(M5,'Ref2'!O20:P24,2,0)</f>
        <v>Sales Co-ordinator manager</v>
      </c>
      <c r="N6" s="148"/>
      <c r="O6" s="149"/>
    </row>
    <row r="7" spans="1:15" ht="30.6" thickBot="1">
      <c r="A7" s="183" t="s">
        <v>255</v>
      </c>
      <c r="B7" s="184"/>
      <c r="C7" s="187" t="s">
        <v>237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31.8" customHeight="1">
      <c r="A11" s="82">
        <v>1</v>
      </c>
      <c r="B11" s="200" t="s">
        <v>8</v>
      </c>
      <c r="C11" s="201"/>
      <c r="D11" s="218" t="s">
        <v>554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555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556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557</v>
      </c>
      <c r="E14" s="138"/>
      <c r="F14" s="138"/>
      <c r="G14" s="138"/>
      <c r="H14" s="84" t="s">
        <v>403</v>
      </c>
      <c r="I14" s="142" t="s">
        <v>558</v>
      </c>
      <c r="J14" s="138"/>
      <c r="K14" s="84" t="s">
        <v>404</v>
      </c>
      <c r="L14" s="85"/>
      <c r="M14" s="84" t="s">
        <v>408</v>
      </c>
      <c r="N14" s="138"/>
      <c r="O14" s="141"/>
    </row>
    <row r="15" spans="1:15" ht="28.8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/>
      <c r="J15" s="138"/>
      <c r="K15" s="84" t="s">
        <v>404</v>
      </c>
      <c r="L15" s="118"/>
      <c r="M15" s="84" t="s">
        <v>408</v>
      </c>
      <c r="N15" s="138"/>
      <c r="O15" s="141"/>
    </row>
    <row r="16" spans="1:15" ht="28.8">
      <c r="A16" s="83">
        <v>6</v>
      </c>
      <c r="B16" s="182" t="s">
        <v>114</v>
      </c>
      <c r="C16" s="182"/>
      <c r="D16" s="157" t="s">
        <v>427</v>
      </c>
      <c r="E16" s="158"/>
      <c r="F16" s="158"/>
      <c r="G16" s="158"/>
      <c r="H16" s="86" t="s">
        <v>410</v>
      </c>
      <c r="I16" s="159"/>
      <c r="J16" s="151"/>
      <c r="K16" s="86" t="s">
        <v>518</v>
      </c>
      <c r="L16" s="87"/>
      <c r="M16" s="86" t="s">
        <v>411</v>
      </c>
      <c r="N16" s="139"/>
      <c r="O16" s="140"/>
    </row>
    <row r="17" spans="1:18" ht="28.8">
      <c r="A17" s="83">
        <v>7</v>
      </c>
      <c r="B17" s="182" t="s">
        <v>409</v>
      </c>
      <c r="C17" s="182"/>
      <c r="D17" s="189">
        <v>1</v>
      </c>
      <c r="E17" s="190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>
        <v>300</v>
      </c>
      <c r="O17" s="92" t="s">
        <v>254</v>
      </c>
      <c r="P17" s="40"/>
    </row>
    <row r="18" spans="1:18" ht="28.8">
      <c r="A18" s="83">
        <v>8</v>
      </c>
      <c r="B18" s="182" t="s">
        <v>340</v>
      </c>
      <c r="C18" s="182"/>
      <c r="D18" s="150"/>
      <c r="E18" s="151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514</v>
      </c>
      <c r="J19" s="196"/>
      <c r="K19" s="93"/>
      <c r="L19" s="206"/>
      <c r="M19" s="206"/>
      <c r="N19" s="206"/>
      <c r="O19" s="94" t="s">
        <v>515</v>
      </c>
    </row>
    <row r="20" spans="1:18" ht="29.4" thickBot="1">
      <c r="A20" s="95">
        <v>10</v>
      </c>
      <c r="B20" s="193" t="s">
        <v>510</v>
      </c>
      <c r="C20" s="193"/>
      <c r="D20" s="153" t="s">
        <v>546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8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8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64" t="s">
        <v>398</v>
      </c>
      <c r="F23" s="164"/>
      <c r="G23" s="101">
        <v>2</v>
      </c>
      <c r="H23" s="164"/>
      <c r="I23" s="164"/>
      <c r="J23" s="101">
        <v>3</v>
      </c>
      <c r="K23" s="164"/>
      <c r="L23" s="164"/>
      <c r="M23" s="105">
        <v>4</v>
      </c>
      <c r="N23" s="164"/>
      <c r="O23" s="165"/>
    </row>
    <row r="24" spans="1:18" ht="28.8">
      <c r="A24" s="104">
        <v>13</v>
      </c>
      <c r="B24" s="106" t="s">
        <v>365</v>
      </c>
      <c r="C24" s="106"/>
      <c r="D24" s="101">
        <v>1</v>
      </c>
      <c r="E24" s="164"/>
      <c r="F24" s="164"/>
      <c r="G24" s="101">
        <v>2</v>
      </c>
      <c r="H24" s="164"/>
      <c r="I24" s="164"/>
      <c r="J24" s="101">
        <v>3</v>
      </c>
      <c r="K24" s="164"/>
      <c r="L24" s="164"/>
      <c r="M24" s="105">
        <v>4</v>
      </c>
      <c r="N24" s="164"/>
      <c r="O24" s="16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8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8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559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6" thickBot="1">
      <c r="A32" s="171"/>
      <c r="B32" s="177"/>
      <c r="C32" s="178"/>
      <c r="D32" s="108" t="s">
        <v>544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2EBDAB3A-3542-4A7D-8846-BAAA50FEE0B4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abSelected="1" topLeftCell="A9" zoomScale="85" zoomScaleNormal="85" workbookViewId="0">
      <selection activeCell="D17" sqref="D17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2025-01-21T08:33:08Z</dcterms:modified>
  <cp:category/>
  <cp:contentStatus/>
</cp:coreProperties>
</file>