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7BFEC9A-305E-4549-97C6-4724A56B6891}" xr6:coauthVersionLast="47" xr6:coauthVersionMax="47" xr10:uidLastSave="{00000000-0000-0000-0000-000000000000}"/>
  <bookViews>
    <workbookView xWindow="-120" yWindow="-120" windowWidth="20730" windowHeight="11160" activeTab="1" xr2:uid="{17059382-A4F5-48D0-A11D-17B44EAF6B9E}"/>
  </bookViews>
  <sheets>
    <sheet name="ตัวอย่าง" sheetId="1" r:id="rId1"/>
    <sheet name="Sheet1" sheetId="2" r:id="rId2"/>
  </sheets>
  <definedNames>
    <definedName name="_xlnm.Print_Area" localSheetId="0">ตัวอย่าง!$A$1:$O$32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M8" i="2"/>
  <c r="L8" i="2"/>
  <c r="K8" i="2"/>
  <c r="J8" i="2"/>
  <c r="I8" i="2"/>
  <c r="H8" i="2"/>
  <c r="G8" i="2"/>
  <c r="F8" i="2"/>
  <c r="E8" i="2"/>
  <c r="D8" i="2"/>
  <c r="C8" i="2"/>
  <c r="B8" i="2"/>
  <c r="N6" i="2"/>
  <c r="O6" i="2" s="1"/>
  <c r="N5" i="2"/>
  <c r="O5" i="2" s="1"/>
  <c r="N4" i="2"/>
  <c r="O4" i="2" s="1"/>
  <c r="O8" i="2" l="1"/>
  <c r="N8" i="2"/>
  <c r="N5" i="1" l="1"/>
  <c r="O5" i="1" s="1"/>
  <c r="N6" i="1"/>
  <c r="O6" i="1" s="1"/>
  <c r="N4" i="1"/>
  <c r="O4" i="1" s="1"/>
  <c r="C8" i="1"/>
  <c r="D8" i="1"/>
  <c r="E8" i="1"/>
  <c r="F8" i="1"/>
  <c r="G8" i="1"/>
  <c r="H8" i="1"/>
  <c r="I8" i="1"/>
  <c r="J8" i="1"/>
  <c r="K8" i="1"/>
  <c r="L8" i="1"/>
  <c r="M8" i="1"/>
  <c r="B8" i="1"/>
  <c r="B12" i="1"/>
  <c r="O8" i="1" l="1"/>
  <c r="N8" i="1"/>
</calcChain>
</file>

<file path=xl/sharedStrings.xml><?xml version="1.0" encoding="utf-8"?>
<sst xmlns="http://schemas.openxmlformats.org/spreadsheetml/2006/main" count="31" uniqueCount="17">
  <si>
    <t>สรุปยอดรายรับ อาคารขายเดี่ยว</t>
  </si>
  <si>
    <t>โครงการ ลุมพินีเพลส รามอินทรา-หลักสี่</t>
  </si>
  <si>
    <t>วันที่</t>
  </si>
  <si>
    <t>13/2/2566</t>
  </si>
  <si>
    <t>รายละเอียด/ประจำเดือน</t>
  </si>
  <si>
    <t>ยอดรวม</t>
  </si>
  <si>
    <t>ค่าเฉลี่ย 12 เดือน</t>
  </si>
  <si>
    <t>จำนวนเงินที่สมาชิกชำระค่าบริการ</t>
  </si>
  <si>
    <t>ค่าชดเชยการเช่าใช้พื้นที่</t>
  </si>
  <si>
    <t>ชำระค่าไฟฟ้า</t>
  </si>
  <si>
    <t>อื่นๆ (ถ้ามี)</t>
  </si>
  <si>
    <t>คงเหลือ</t>
  </si>
  <si>
    <t>จำนวนห้องทั้งหมด</t>
  </si>
  <si>
    <t>จำนวนสมาชิกเคเบิลทีวี</t>
  </si>
  <si>
    <t>โครงการ ลุมพินี วิลล์ รามคำแหง 44</t>
  </si>
  <si>
    <t>หมายเหตุ</t>
  </si>
  <si>
    <t>จำนวนครั้งที่ขอสนับสนุนน้ำดื่ม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</si>
</sst>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Font="1"/>
    <xf numFmtId="164" fontId="3" fillId="0" borderId="2" xfId="1" applyFont="1" applyBorder="1"/>
    <xf numFmtId="164" fontId="3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164" fontId="0" fillId="0" borderId="3" xfId="1" applyFont="1" applyBorder="1"/>
    <xf numFmtId="40" fontId="2" fillId="0" borderId="4" xfId="1" applyNumberFormat="1" applyFont="1" applyBorder="1"/>
    <xf numFmtId="40" fontId="2" fillId="2" borderId="4" xfId="1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164" fontId="3" fillId="0" borderId="0" xfId="1" applyFont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4" fillId="0" borderId="0" xfId="0" applyFont="1"/>
    <xf numFmtId="164" fontId="4" fillId="0" borderId="0" xfId="1" applyFont="1"/>
    <xf numFmtId="164" fontId="4" fillId="0" borderId="2" xfId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14" fontId="4" fillId="0" borderId="0" xfId="0" applyNumberFormat="1" applyFont="1" applyAlignment="1">
      <alignment horizontal="center"/>
    </xf>
    <xf numFmtId="0" fontId="4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44C-A3CB-4A29-A007-4DB4D50C7449}">
  <sheetPr>
    <tabColor rgb="FFFF0000"/>
  </sheetPr>
  <dimension ref="A1:O16"/>
  <sheetViews>
    <sheetView zoomScaleNormal="100" workbookViewId="0">
      <selection activeCell="I27" sqref="I27"/>
    </sheetView>
  </sheetViews>
  <sheetFormatPr defaultRowHeight="15" x14ac:dyDescent="0.25"/>
  <cols>
    <col min="1" max="1" width="34.28515625" bestFit="1" customWidth="1"/>
    <col min="2" max="13" width="11.28515625" customWidth="1"/>
    <col min="14" max="15" width="16.7109375" customWidth="1"/>
  </cols>
  <sheetData>
    <row r="1" spans="1:15" s="1" customFormat="1" ht="22.15" customHeight="1" x14ac:dyDescent="0.25">
      <c r="A1" s="1" t="s">
        <v>0</v>
      </c>
    </row>
    <row r="2" spans="1:15" s="1" customFormat="1" ht="22.15" customHeight="1" x14ac:dyDescent="0.25">
      <c r="A2" s="1" t="s">
        <v>1</v>
      </c>
      <c r="C2" s="6"/>
      <c r="M2" s="15" t="s">
        <v>2</v>
      </c>
      <c r="N2" s="6" t="s">
        <v>3</v>
      </c>
    </row>
    <row r="3" spans="1:15" s="7" customFormat="1" ht="24" customHeight="1" x14ac:dyDescent="0.25">
      <c r="A3" s="12" t="s">
        <v>4</v>
      </c>
      <c r="B3" s="13">
        <v>242889</v>
      </c>
      <c r="C3" s="13">
        <v>242920</v>
      </c>
      <c r="D3" s="13">
        <v>242948</v>
      </c>
      <c r="E3" s="13">
        <v>242979</v>
      </c>
      <c r="F3" s="13">
        <v>243009</v>
      </c>
      <c r="G3" s="13">
        <v>243040</v>
      </c>
      <c r="H3" s="13">
        <v>243070</v>
      </c>
      <c r="I3" s="13">
        <v>243101</v>
      </c>
      <c r="J3" s="13">
        <v>243132</v>
      </c>
      <c r="K3" s="13">
        <v>243162</v>
      </c>
      <c r="L3" s="13">
        <v>243193</v>
      </c>
      <c r="M3" s="13">
        <v>243223</v>
      </c>
      <c r="N3" s="12" t="s">
        <v>5</v>
      </c>
      <c r="O3" s="12" t="s">
        <v>6</v>
      </c>
    </row>
    <row r="4" spans="1:15" ht="19.149999999999999" customHeight="1" x14ac:dyDescent="0.25">
      <c r="A4" s="8" t="s">
        <v>7</v>
      </c>
      <c r="B4" s="9">
        <v>2874</v>
      </c>
      <c r="C4" s="9">
        <v>2645</v>
      </c>
      <c r="D4" s="9">
        <v>719</v>
      </c>
      <c r="E4" s="9">
        <v>520</v>
      </c>
      <c r="F4" s="9">
        <v>6138</v>
      </c>
      <c r="G4" s="9">
        <v>1162</v>
      </c>
      <c r="H4" s="9">
        <v>719</v>
      </c>
      <c r="I4" s="9">
        <v>1515</v>
      </c>
      <c r="J4" s="9">
        <v>2724</v>
      </c>
      <c r="K4" s="9">
        <v>199</v>
      </c>
      <c r="L4" s="9">
        <v>1804</v>
      </c>
      <c r="M4" s="9">
        <v>4342</v>
      </c>
      <c r="N4" s="9">
        <f>SUM(B4:M4)</f>
        <v>25361</v>
      </c>
      <c r="O4" s="9">
        <f>N4/12</f>
        <v>2113.4166666666665</v>
      </c>
    </row>
    <row r="5" spans="1:15" ht="19.149999999999999" customHeight="1" x14ac:dyDescent="0.25">
      <c r="A5" s="8" t="s">
        <v>8</v>
      </c>
      <c r="B5" s="9">
        <v>1000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>
        <v>1000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9">
        <f t="shared" ref="N5:N6" si="0">SUM(B5:M5)</f>
        <v>12000</v>
      </c>
      <c r="O5" s="9">
        <f t="shared" ref="O5:O6" si="1">N5/12</f>
        <v>1000</v>
      </c>
    </row>
    <row r="6" spans="1:15" ht="19.149999999999999" customHeight="1" x14ac:dyDescent="0.25">
      <c r="A6" s="8" t="s">
        <v>9</v>
      </c>
      <c r="B6" s="9">
        <v>497</v>
      </c>
      <c r="C6" s="9">
        <v>511</v>
      </c>
      <c r="D6" s="9">
        <v>455</v>
      </c>
      <c r="E6" s="9">
        <v>539</v>
      </c>
      <c r="F6" s="9">
        <v>483</v>
      </c>
      <c r="G6" s="9">
        <v>483</v>
      </c>
      <c r="H6" s="9">
        <v>455</v>
      </c>
      <c r="I6" s="9">
        <v>511</v>
      </c>
      <c r="J6" s="9">
        <v>490</v>
      </c>
      <c r="K6" s="9">
        <v>490</v>
      </c>
      <c r="L6" s="9">
        <v>504</v>
      </c>
      <c r="M6" s="9">
        <v>462</v>
      </c>
      <c r="N6" s="9">
        <f t="shared" si="0"/>
        <v>5880</v>
      </c>
      <c r="O6" s="9">
        <f t="shared" si="1"/>
        <v>490</v>
      </c>
    </row>
    <row r="7" spans="1:15" ht="19.149999999999999" customHeight="1" x14ac:dyDescent="0.25">
      <c r="A7" s="8" t="s">
        <v>10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" customFormat="1" ht="22.15" customHeight="1" thickBot="1" x14ac:dyDescent="0.3">
      <c r="A8" s="16" t="s">
        <v>11</v>
      </c>
      <c r="B8" s="10">
        <f>B4-B5-B6-B7</f>
        <v>1377</v>
      </c>
      <c r="C8" s="10">
        <f t="shared" ref="C8:O8" si="2">C4-C5-C6-C7</f>
        <v>1134</v>
      </c>
      <c r="D8" s="10">
        <f t="shared" si="2"/>
        <v>-736</v>
      </c>
      <c r="E8" s="10">
        <f t="shared" si="2"/>
        <v>-1019</v>
      </c>
      <c r="F8" s="10">
        <f t="shared" si="2"/>
        <v>4655</v>
      </c>
      <c r="G8" s="10">
        <f t="shared" si="2"/>
        <v>-321</v>
      </c>
      <c r="H8" s="10">
        <f t="shared" si="2"/>
        <v>-736</v>
      </c>
      <c r="I8" s="10">
        <f t="shared" si="2"/>
        <v>4</v>
      </c>
      <c r="J8" s="10">
        <f t="shared" si="2"/>
        <v>1234</v>
      </c>
      <c r="K8" s="10">
        <f t="shared" si="2"/>
        <v>-1291</v>
      </c>
      <c r="L8" s="10">
        <f t="shared" si="2"/>
        <v>300</v>
      </c>
      <c r="M8" s="10">
        <f t="shared" si="2"/>
        <v>2880</v>
      </c>
      <c r="N8" s="10">
        <f t="shared" si="2"/>
        <v>7481</v>
      </c>
      <c r="O8" s="11">
        <f t="shared" si="2"/>
        <v>623.41666666666652</v>
      </c>
    </row>
    <row r="9" spans="1:15" ht="15.75" thickTop="1" x14ac:dyDescent="0.25"/>
    <row r="10" spans="1:15" s="1" customFormat="1" ht="21" customHeight="1" x14ac:dyDescent="0.25">
      <c r="A10" s="2" t="s">
        <v>12</v>
      </c>
      <c r="B10" s="3">
        <v>516</v>
      </c>
    </row>
    <row r="11" spans="1:15" s="1" customFormat="1" ht="21" customHeight="1" x14ac:dyDescent="0.25">
      <c r="A11" s="2" t="s">
        <v>13</v>
      </c>
      <c r="B11" s="4">
        <v>23</v>
      </c>
    </row>
    <row r="12" spans="1:15" s="1" customFormat="1" ht="21" customHeight="1" thickBot="1" x14ac:dyDescent="0.3">
      <c r="A12" s="2" t="s">
        <v>11</v>
      </c>
      <c r="B12" s="5">
        <f>B10-B11</f>
        <v>493</v>
      </c>
    </row>
    <row r="13" spans="1:15" s="1" customFormat="1" ht="21" customHeight="1" thickTop="1" x14ac:dyDescent="0.25">
      <c r="A13" s="2"/>
      <c r="B13" s="14"/>
    </row>
    <row r="14" spans="1:15" s="1" customFormat="1" ht="21" customHeight="1" x14ac:dyDescent="0.25">
      <c r="A14" s="2"/>
      <c r="B14" s="14"/>
    </row>
    <row r="15" spans="1:15" s="1" customFormat="1" ht="21" customHeight="1" x14ac:dyDescent="0.25">
      <c r="A15" s="2"/>
      <c r="B15" s="14"/>
    </row>
    <row r="16" spans="1:15" s="1" customFormat="1" ht="21" customHeight="1" x14ac:dyDescent="0.25">
      <c r="A16" s="2"/>
      <c r="B16" s="14"/>
    </row>
  </sheetData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C1FD-AFAD-47C4-AB4C-8007440E1BE6}">
  <dimension ref="A1:O13"/>
  <sheetViews>
    <sheetView tabSelected="1" workbookViewId="0">
      <selection activeCell="B15" sqref="B15"/>
    </sheetView>
  </sheetViews>
  <sheetFormatPr defaultRowHeight="15" x14ac:dyDescent="0.25"/>
  <cols>
    <col min="1" max="1" width="34.28515625" bestFit="1" customWidth="1"/>
    <col min="2" max="13" width="11.28515625" customWidth="1"/>
    <col min="14" max="15" width="16.7109375" customWidth="1"/>
  </cols>
  <sheetData>
    <row r="1" spans="1:15" s="1" customFormat="1" ht="22.15" customHeight="1" x14ac:dyDescent="0.25">
      <c r="A1" s="1" t="s">
        <v>0</v>
      </c>
    </row>
    <row r="2" spans="1:15" s="1" customFormat="1" ht="22.15" customHeight="1" x14ac:dyDescent="0.25">
      <c r="A2" s="17" t="s">
        <v>14</v>
      </c>
      <c r="C2" s="6"/>
      <c r="M2" s="15" t="s">
        <v>2</v>
      </c>
      <c r="N2" s="28">
        <v>243440</v>
      </c>
    </row>
    <row r="3" spans="1:15" s="7" customFormat="1" ht="24" customHeight="1" x14ac:dyDescent="0.25">
      <c r="A3" s="12" t="s">
        <v>4</v>
      </c>
      <c r="B3" s="13">
        <v>24473</v>
      </c>
      <c r="C3" s="13">
        <v>24504</v>
      </c>
      <c r="D3" s="13">
        <v>24532</v>
      </c>
      <c r="E3" s="13">
        <v>24563</v>
      </c>
      <c r="F3" s="13">
        <v>24593</v>
      </c>
      <c r="G3" s="13">
        <v>24624</v>
      </c>
      <c r="H3" s="13">
        <v>24654</v>
      </c>
      <c r="I3" s="13">
        <v>24685</v>
      </c>
      <c r="J3" s="13">
        <v>24716</v>
      </c>
      <c r="K3" s="13">
        <v>24746</v>
      </c>
      <c r="L3" s="13">
        <v>24777</v>
      </c>
      <c r="M3" s="13">
        <v>24807</v>
      </c>
      <c r="N3" s="12" t="s">
        <v>5</v>
      </c>
      <c r="O3" s="12" t="s">
        <v>6</v>
      </c>
    </row>
    <row r="4" spans="1:15" ht="19.149999999999999" customHeight="1" x14ac:dyDescent="0.25">
      <c r="A4" s="8" t="s">
        <v>7</v>
      </c>
      <c r="B4" s="9">
        <v>428</v>
      </c>
      <c r="C4" s="9">
        <v>535</v>
      </c>
      <c r="D4" s="9">
        <v>321</v>
      </c>
      <c r="E4" s="9">
        <v>1712</v>
      </c>
      <c r="F4" s="9">
        <v>428</v>
      </c>
      <c r="G4" s="9">
        <v>535</v>
      </c>
      <c r="H4" s="9">
        <v>321</v>
      </c>
      <c r="I4" s="9">
        <v>428</v>
      </c>
      <c r="J4" s="9">
        <v>428</v>
      </c>
      <c r="K4" s="9">
        <v>428</v>
      </c>
      <c r="L4" s="9">
        <v>321</v>
      </c>
      <c r="M4" s="9">
        <v>321</v>
      </c>
      <c r="N4" s="9">
        <f>SUM(B4:M4)</f>
        <v>6206</v>
      </c>
      <c r="O4" s="9">
        <f>N4/12</f>
        <v>517.16666666666663</v>
      </c>
    </row>
    <row r="5" spans="1:15" ht="19.149999999999999" customHeight="1" x14ac:dyDescent="0.25">
      <c r="A5" s="8" t="s">
        <v>8</v>
      </c>
      <c r="B5" s="9"/>
      <c r="C5" s="9"/>
      <c r="D5" s="9"/>
      <c r="E5" s="9"/>
      <c r="F5" s="9"/>
      <c r="G5" s="9"/>
      <c r="H5" s="9"/>
      <c r="I5" s="9"/>
      <c r="J5" s="9"/>
      <c r="K5" s="9">
        <v>5000</v>
      </c>
      <c r="L5" s="9"/>
      <c r="M5" s="9"/>
      <c r="N5" s="9">
        <f t="shared" ref="N5:N6" si="0">SUM(B5:M5)</f>
        <v>5000</v>
      </c>
      <c r="O5" s="9">
        <f t="shared" ref="O5:O6" si="1">N5/12</f>
        <v>416.66666666666669</v>
      </c>
    </row>
    <row r="6" spans="1:15" ht="19.149999999999999" customHeight="1" x14ac:dyDescent="0.25">
      <c r="A6" s="8" t="s">
        <v>9</v>
      </c>
      <c r="B6" s="9">
        <v>1384</v>
      </c>
      <c r="C6" s="9">
        <v>1240</v>
      </c>
      <c r="D6" s="9">
        <v>1328</v>
      </c>
      <c r="E6" s="9">
        <v>1160</v>
      </c>
      <c r="F6" s="9">
        <v>1360</v>
      </c>
      <c r="G6" s="9">
        <v>1328</v>
      </c>
      <c r="H6" s="9">
        <v>1296</v>
      </c>
      <c r="I6" s="9">
        <v>1368</v>
      </c>
      <c r="J6" s="9">
        <v>1344</v>
      </c>
      <c r="K6" s="9">
        <v>1520</v>
      </c>
      <c r="L6" s="9">
        <v>1088</v>
      </c>
      <c r="M6" s="9">
        <v>1296</v>
      </c>
      <c r="N6" s="9">
        <f t="shared" si="0"/>
        <v>15712</v>
      </c>
      <c r="O6" s="9">
        <f t="shared" si="1"/>
        <v>1309.3333333333333</v>
      </c>
    </row>
    <row r="7" spans="1:15" ht="19.149999999999999" customHeight="1" x14ac:dyDescent="0.25">
      <c r="A7" s="8" t="s">
        <v>10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" customFormat="1" ht="22.15" customHeight="1" thickBot="1" x14ac:dyDescent="0.3">
      <c r="A8" s="16" t="s">
        <v>11</v>
      </c>
      <c r="B8" s="10">
        <f>B4-B5-B6-B7</f>
        <v>-956</v>
      </c>
      <c r="C8" s="10">
        <f t="shared" ref="C8:O8" si="2">C4-C5-C6-C7</f>
        <v>-705</v>
      </c>
      <c r="D8" s="10">
        <f t="shared" si="2"/>
        <v>-1007</v>
      </c>
      <c r="E8" s="10">
        <f t="shared" si="2"/>
        <v>552</v>
      </c>
      <c r="F8" s="10">
        <f t="shared" si="2"/>
        <v>-932</v>
      </c>
      <c r="G8" s="10">
        <f t="shared" si="2"/>
        <v>-793</v>
      </c>
      <c r="H8" s="10">
        <f t="shared" si="2"/>
        <v>-975</v>
      </c>
      <c r="I8" s="10">
        <f t="shared" si="2"/>
        <v>-940</v>
      </c>
      <c r="J8" s="10">
        <f t="shared" si="2"/>
        <v>-916</v>
      </c>
      <c r="K8" s="10">
        <f t="shared" si="2"/>
        <v>-6092</v>
      </c>
      <c r="L8" s="10">
        <f t="shared" si="2"/>
        <v>-767</v>
      </c>
      <c r="M8" s="10">
        <f t="shared" si="2"/>
        <v>-975</v>
      </c>
      <c r="N8" s="10">
        <f t="shared" si="2"/>
        <v>-14506</v>
      </c>
      <c r="O8" s="11">
        <f t="shared" si="2"/>
        <v>-1208.8333333333333</v>
      </c>
    </row>
    <row r="9" spans="1:15" ht="15.75" thickTop="1" x14ac:dyDescent="0.25"/>
    <row r="10" spans="1:15" s="1" customFormat="1" ht="21" customHeight="1" x14ac:dyDescent="0.25">
      <c r="A10" s="2" t="s">
        <v>12</v>
      </c>
      <c r="B10" s="18">
        <v>827</v>
      </c>
      <c r="E10" s="20" t="s">
        <v>15</v>
      </c>
      <c r="F10" s="29" t="s">
        <v>16</v>
      </c>
      <c r="G10" s="21"/>
      <c r="H10" s="21"/>
      <c r="I10" s="21"/>
      <c r="J10" s="21"/>
      <c r="K10" s="21"/>
      <c r="L10" s="21"/>
      <c r="M10" s="21"/>
      <c r="N10" s="22"/>
    </row>
    <row r="11" spans="1:15" s="1" customFormat="1" ht="21" customHeight="1" x14ac:dyDescent="0.25">
      <c r="A11" s="2" t="s">
        <v>13</v>
      </c>
      <c r="B11" s="19">
        <v>4</v>
      </c>
      <c r="E11" s="23"/>
      <c r="F11"/>
      <c r="G11"/>
      <c r="H11"/>
      <c r="I11"/>
      <c r="J11"/>
      <c r="N11" s="24"/>
    </row>
    <row r="12" spans="1:15" s="1" customFormat="1" ht="21" customHeight="1" thickBot="1" x14ac:dyDescent="0.3">
      <c r="A12" s="2" t="s">
        <v>11</v>
      </c>
      <c r="B12" s="5">
        <f>B10-B11</f>
        <v>823</v>
      </c>
      <c r="E12" s="23"/>
      <c r="N12" s="24"/>
    </row>
    <row r="13" spans="1:15" s="1" customFormat="1" ht="21" customHeight="1" thickTop="1" x14ac:dyDescent="0.25">
      <c r="A13" s="2"/>
      <c r="B13" s="14"/>
      <c r="E13" s="25"/>
      <c r="F13" s="26"/>
      <c r="G13" s="26"/>
      <c r="H13" s="26"/>
      <c r="I13" s="26"/>
      <c r="J13" s="26"/>
      <c r="K13" s="26"/>
      <c r="L13" s="26"/>
      <c r="M13" s="26"/>
      <c r="N13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ตัวอย่าง</vt:lpstr>
      <vt:lpstr>Sheet1</vt:lpstr>
      <vt:lpstr>ตัวอย่าง!Print_Area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2023-02-13T03:41:38Z</dcterms:created>
  <dcterms:modified xsi:type="dcterms:W3CDTF">2025-01-22T16:41:58Z</dcterms:modified>
  <cp:category/>
  <cp:contentStatus/>
</cp:coreProperties>
</file>