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menack\เปิดเคสสำรวจ\"/>
    </mc:Choice>
  </mc:AlternateContent>
  <xr:revisionPtr revIDLastSave="0" documentId="8_{B5C39ED3-9D69-4B49-9580-A0A077FBC429}" xr6:coauthVersionLast="47" xr6:coauthVersionMax="47" xr10:uidLastSave="{00000000-0000-0000-0000-000000000000}"/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08" yWindow="-108" windowWidth="23256" windowHeight="12456" tabRatio="212" firstSheet="3" activeTab="3" xr2:uid="{DD696A2E-0944-47BD-BB86-F5A30BFD21FF}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'Ref.1'!$G$2:$G$7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L3" i="1"/>
  <c r="M6" i="1" l="1"/>
  <c r="H3" i="1" l="1"/>
  <c r="L5" i="1" l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<sst xmlns="http://schemas.openxmlformats.org/spreadsheetml/2006/main" count="1072" uniqueCount="563">
  <si>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</si>
  <si>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</si>
  <si>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</si>
  <si>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</si>
  <si>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</si>
  <si>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</si>
  <si>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</si>
  <si>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</si>
  <si>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</si>
  <si>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</si>
  <si>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</si>
  <si>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</si>
  <si>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</si>
  <si>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</si>
  <si>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</si>
  <si>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</si>
  <si>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</si>
  <si>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</si>
  <si>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</si>
  <si>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</si>
  <si>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</si>
  <si>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</si>
  <si>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</si>
  <si>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</si>
  <si>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</si>
  <si>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</si>
  <si>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</si>
  <si>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</si>
  <si>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</si>
  <si>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</si>
  <si>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</si>
  <si>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</si>
  <si>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</si>
  <si>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</si>
  <si>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</si>
  <si>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</si>
  <si>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</si>
  <si>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</si>
  <si>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</si>
  <si>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</si>
  <si>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</si>
  <si>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</si>
  <si>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</si>
  <si>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</si>
  <si>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</si>
  <si>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</si>
  <si>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</si>
  <si>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</si>
  <si>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</si>
  <si>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</si>
  <si>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</si>
  <si>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</si>
  <si>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</si>
  <si>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</si>
  <si>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</si>
  <si>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</si>
  <si>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</si>
  <si>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</si>
  <si>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</si>
  <si>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</si>
  <si>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</si>
  <si>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</si>
  <si>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</si>
  <si>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</si>
  <si>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</si>
  <si>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</si>
  <si>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</si>
  <si>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</si>
  <si>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</si>
  <si>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</si>
  <si>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</si>
  <si>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</si>
  <si>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</si>
  <si>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</si>
  <si>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</si>
  <si>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</si>
  <si>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</si>
  <si>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</si>
  <si>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</si>
  <si>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</si>
  <si>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</si>
  <si>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</si>
  <si>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</si>
  <si>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</si>
  <si>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</si>
  <si>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</si>
  <si>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</si>
  <si>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</si>
  <si>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</si>
  <si>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</si>
  <si>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</si>
  <si>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</si>
  <si>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</si>
  <si>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</si>
  <si>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</si>
  <si>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</si>
  <si>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</si>
  <si>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</si>
  <si>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</si>
  <si>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</si>
  <si>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</si>
  <si>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</si>
  <si>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</si>
  <si>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</si>
  <si>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</si>
  <si>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</si>
  <si>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</si>
  <si>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</si>
  <si>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</si>
  <si>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</si>
  <si>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</si>
  <si>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</si>
  <si>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</si>
  <si>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</si>
  <si>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</si>
  <si>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</si>
  <si>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</si>
  <si>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</si>
  <si>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</si>
  <si>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</si>
  <si>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</si>
  <si>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</si>
  <si>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</si>
  <si>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</si>
  <si>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</si>
  <si>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</si>
  <si>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</si>
  <si>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</si>
  <si>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</si>
  <si>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</si>
  <si>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</si>
  <si>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</si>
  <si>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</si>
  <si>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</si>
  <si>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</si>
  <si>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</si>
  <si>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</si>
  <si>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</si>
  <si>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</si>
  <si>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</si>
  <si>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</si>
  <si>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</si>
  <si>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</si>
  <si>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</si>
  <si>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</si>
  <si>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</si>
  <si>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</si>
  <si>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</si>
  <si>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</si>
  <si>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</si>
  <si>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</si>
  <si>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</si>
  <si>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</si>
  <si>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</si>
  <si>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</si>
  <si>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</si>
  <si>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</si>
  <si>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</si>
  <si>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</si>
  <si>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</si>
  <si>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</si>
  <si>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</si>
  <si>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</si>
  <si>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</si>
  <si>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</si>
  <si>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</si>
  <si>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</si>
  <si>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</si>
  <si>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</si>
  <si>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</si>
  <si>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</si>
  <si>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</si>
  <si>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</si>
  <si>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</si>
  <si>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</si>
  <si>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</si>
  <si>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</si>
  <si>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</si>
  <si>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</si>
  <si>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</si>
  <si>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</si>
  <si>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</si>
  <si>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</si>
  <si>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</si>
  <si>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</si>
  <si>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</si>
  <si>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</si>
  <si>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</si>
  <si>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</si>
  <si>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</si>
  <si>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</si>
  <si>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</si>
  <si>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</si>
  <si>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</si>
  <si>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</si>
  <si>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</si>
  <si>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</si>
  <si>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</si>
  <si>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</si>
  <si>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</si>
  <si>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</si>
  <si>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</si>
  <si>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</si>
  <si>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</si>
  <si>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</si>
  <si>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</si>
  <si>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</si>
  <si>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</si>
  <si>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</si>
  <si>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</si>
  <si>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</si>
  <si>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</si>
  <si>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</si>
  <si>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</si>
  <si>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</si>
  <si>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</si>
  <si>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</si>
  <si>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</si>
  <si>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</si>
  <si>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</si>
  <si>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</si>
  <si>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</si>
  <si>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</si>
  <si>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</si>
  <si>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</si>
  <si>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</si>
  <si>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</si>
  <si>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</si>
  <si>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</si>
  <si>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</si>
  <si>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</si>
  <si>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</si>
  <si>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</si>
  <si>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</si>
  <si>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</si>
  <si>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</si>
  <si>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</si>
  <si>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</si>
  <si>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</si>
  <si>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</si>
  <si>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</si>
  <si>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</si>
  <si>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</si>
  <si>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</si>
  <si>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</si>
  <si>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</si>
  <si>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</si>
  <si>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</si>
  <si>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</si>
  <si>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</si>
  <si>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</si>
  <si>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</si>
  <si>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</si>
  <si>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</si>
  <si>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</si>
  <si>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</si>
  <si>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</si>
  <si>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</si>
  <si>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</si>
  <si>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</si>
  <si>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</si>
  <si>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</si>
  <si>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</si>
  <si>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</si>
  <si>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</si>
  <si>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</si>
  <si>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</si>
  <si>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</si>
  <si>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</si>
  <si>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</si>
  <si>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</si>
  <si>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</si>
  <si>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</si>
  <si>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</si>
  <si>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</si>
  <si>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</si>
  <si>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</si>
  <si>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</si>
  <si>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</si>
  <si>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</si>
  <si>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</si>
  <si>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</si>
  <si>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</si>
  <si>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</si>
  <si>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</si>
  <si>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</si>
  <si>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</si>
  <si>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</si>
  <si>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</si>
  <si>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</si>
  <si>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</si>
  <si>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</si>
  <si>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</si>
  <si>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</si>
  <si>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</si>
  <si>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</si>
  <si>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</si>
  <si>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</si>
  <si>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</si>
  <si>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</si>
  <si>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</si>
  <si>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</si>
  <si>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</si>
  <si>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</si>
  <si>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</si>
  <si>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</si>
  <si>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</si>
  <si>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</si>
  <si>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</si>
  <si>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</si>
  <si>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</si>
  <si>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</si>
  <si>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</si>
  <si>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</si>
  <si>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</si>
  <si>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</si>
  <si>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</si>
  <si>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</si>
  <si>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</si>
  <si>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</si>
  <si>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</si>
  <si>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</si>
  <si>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</si>
  <si>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</si>
  <si>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</si>
  <si>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</si>
  <si>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</si>
  <si>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</si>
  <si>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</si>
  <si>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</si>
  <si>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</si>
  <si>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</si>
  <si>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</si>
  <si>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</si>
  <si>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</si>
  <si>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</si>
  <si>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</si>
  <si>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</si>
  <si>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</si>
  <si>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</si>
  <si>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</si>
  <si>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</si>
  <si>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</si>
  <si>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</si>
  <si>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</si>
  <si>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</si>
  <si>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</si>
  <si>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</si>
  <si>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</si>
  <si>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</si>
  <si>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</si>
  <si>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</si>
  <si>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</si>
  <si>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</si>
  <si>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</si>
  <si>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</si>
  <si>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</si>
  <si>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</si>
  <si>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</si>
  <si>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</si>
  <si>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</si>
  <si>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</si>
  <si>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</si>
  <si>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</si>
  <si>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</si>
  <si>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</si>
  <si>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</si>
  <si>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</si>
  <si>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</si>
  <si>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</si>
  <si>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</si>
  <si>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</si>
  <si>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</si>
  <si>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</si>
  <si>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</si>
  <si>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</si>
  <si>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</si>
  <si>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</si>
  <si>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</si>
  <si>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</si>
  <si>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</si>
  <si>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</si>
  <si>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</si>
  <si>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</si>
  <si>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</si>
  <si>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</si>
  <si>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</si>
  <si>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</si>
  <si>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</si>
  <si>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</si>
  <si>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</si>
  <si>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</si>
  <si>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</si>
  <si>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</si>
  <si>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</si>
  <si>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</si>
  <si>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</si>
  <si>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</si>
  <si>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</si>
  <si>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</si>
  <si>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</si>
  <si>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</si>
  <si>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</si>
  <si>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</si>
  <si>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</si>
  <si>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</si>
  <si>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</si>
  <si>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</si>
  <si>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</si>
  <si>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</si>
  <si>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</si>
  <si>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</si>
  <si>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</si>
  <si>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</si>
  <si>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</si>
  <si>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</si>
  <si>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</si>
  <si>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</si>
  <si>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</si>
  <si>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</si>
  <si>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</si>
  <si>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</si>
  <si>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</si>
  <si>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</si>
  <si>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</si>
  <si>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</si>
  <si>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</si>
  <si>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</si>
  <si>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</si>
  <si>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</si>
  <si>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</si>
  <si>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</si>
  <si>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</si>
  <si>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</si>
  <si>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</si>
  <si>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</si>
  <si>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</si>
  <si>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</si>
  <si>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</si>
  <si>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</si>
  <si>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</si>
  <si>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</si>
  <si>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</si>
  <si>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</si>
  <si>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</si>
  <si>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</si>
  <si>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</si>
  <si>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</si>
  <si>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</si>
  <si>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</si>
  <si>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</si>
  <si>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</si>
  <si>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</si>
  <si>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</si>
  <si>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</si>
  <si>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</si>
  <si>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</si>
  <si>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</si>
  <si>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</si>
  <si>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</si>
  <si>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</si>
  <si>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</si>
  <si>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</si>
  <si>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</si>
  <si>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</si>
  <si>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</si>
  <si>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</si>
  <si>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</si>
  <si>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</si>
  <si>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</si>
  <si>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</si>
  <si>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</si>
  <si>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</si>
  <si>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</si>
  <si>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</si>
  <si>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</si>
  <si>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</si>
  <si>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</si>
  <si>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</si>
  <si>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</si>
  <si>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</si>
  <si>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</si>
  <si>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</si>
  <si>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</si>
  <si>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</si>
  <si>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</si>
  <si>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</si>
  <si>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</si>
  <si>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</si>
  <si>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</si>
  <si>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</si>
  <si>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</si>
  <si>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</si>
  <si>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</si>
  <si>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</si>
  <si>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</si>
  <si>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</si>
  <si>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</si>
  <si>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</si>
  <si>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</si>
  <si>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</si>
  <si>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</si>
  <si>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</si>
  <si>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</si>
  <si>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</si>
  <si>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</si>
  <si>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</si>
  <si>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</si>
  <si>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</si>
  <si>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</si>
  <si>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</si>
  <si>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</si>
  <si>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</si>
  <si>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</si>
  <si>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</si>
  <si>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</si>
  <si>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</si>
  <si>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</si>
  <si>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</si>
  <si>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</si>
  <si>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</si>
  <si>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</si>
  <si>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</si>
  <si>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</si>
  <si>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</si>
  <si>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</si>
  <si>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</si>
  <si>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</si>
  <si>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</si>
  <si>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</si>
  <si>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</si>
  <si>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</si>
  <si>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</si>
  <si>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</si>
  <si>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</si>
  <si>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</si>
  <si>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</si>
  <si>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</si>
  <si>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</si>
  <si>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</si>
  <si>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</si>
  <si>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</si>
  <si>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</si>
  <si>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</si>
  <si>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</si>
  <si>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</si>
  <si>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</si>
  <si>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</si>
  <si>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</si>
  <si>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</si>
  <si>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</si>
  <si>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</si>
  <si>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</si>
  <si>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.</t>
  </si>
  <si>
    <t>29/1/2025</t>
  </si>
  <si>
    <t>Shambhala Hotel Pattaya</t>
  </si>
  <si>
    <t>245 187 หมู่ที่ 9 ถนน พัทยา สาย 3 เมืองพัทยา อำเภอบางละมุง ชลบุรี 20150</t>
  </si>
  <si>
    <t>https://maps.app.goo.gl/7hCELk8sfGeprySe6</t>
  </si>
  <si>
    <t>คุณเก่ง</t>
  </si>
  <si>
    <t>095-918-8147</t>
  </si>
  <si>
    <t>เปิดเคสสำรวจแนวสายไฟเบอร์และตัวอาคารเพื่อนำเสนอราคาเคเบิลค่ะ</t>
  </si>
  <si>
    <t>รบกวนนัดหมายวันที่สะดวกกับทางลูกค้า หากหากวันที่ 30/1/2025 ทางเซลล์จะเข้าสำรวจด้วยค่ะ</t>
  </si>
  <si>
    <t>HP2025001012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</si>
</sst>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  <font>
      <sz val="8"/>
      <color rgb="FF000000"/>
      <name val="Segoe U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1" fillId="0" borderId="0" xfId="0" applyFont="1" applyProtection="1"/>
    <xf numFmtId="0" fontId="0" fillId="0" borderId="0" xfId="0" applyFont="1" applyAlignment="1" applyProtection="1">
      <alignment horizontal="center"/>
    </xf>
    <xf numFmtId="0" fontId="8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0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4" fillId="0" borderId="4" xfId="0" applyFont="1" applyBorder="1" applyProtection="1"/>
    <xf numFmtId="0" fontId="14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0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8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6" fillId="0" borderId="37" xfId="0" applyFont="1" applyBorder="1" applyAlignment="1">
      <alignment wrapText="1"/>
    </xf>
    <xf numFmtId="0" fontId="16" fillId="9" borderId="38" xfId="0" applyFont="1" applyFill="1" applyBorder="1" applyAlignment="1">
      <alignment wrapText="1"/>
    </xf>
    <xf numFmtId="0" fontId="16" fillId="9" borderId="37" xfId="0" applyFont="1" applyFill="1" applyBorder="1" applyAlignment="1">
      <alignment horizontal="center" wrapText="1"/>
    </xf>
    <xf numFmtId="0" fontId="16" fillId="9" borderId="38" xfId="0" applyFont="1" applyFill="1" applyBorder="1" applyAlignment="1">
      <alignment horizontal="center" wrapText="1"/>
    </xf>
    <xf numFmtId="0" fontId="16" fillId="0" borderId="38" xfId="0" applyFont="1" applyBorder="1" applyAlignment="1">
      <alignment horizontal="center" wrapText="1"/>
    </xf>
    <xf numFmtId="0" fontId="16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4" xfId="0" applyFont="1" applyBorder="1"/>
    <xf numFmtId="0" fontId="9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5" fillId="0" borderId="4" xfId="2" applyBorder="1" applyAlignment="1">
      <alignment horizontal="left"/>
    </xf>
    <xf numFmtId="0" fontId="18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0" fillId="2" borderId="4" xfId="0" applyFont="1" applyFill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2" fillId="0" borderId="4" xfId="2" applyFont="1" applyBorder="1"/>
    <xf numFmtId="0" fontId="23" fillId="0" borderId="4" xfId="2" applyFont="1" applyBorder="1" applyAlignment="1">
      <alignment horizontal="left"/>
    </xf>
    <xf numFmtId="0" fontId="22" fillId="0" borderId="4" xfId="2" applyFont="1" applyBorder="1" applyAlignment="1">
      <alignment horizontal="left"/>
    </xf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>
      <alignment wrapText="1"/>
    </xf>
    <xf numFmtId="0" fontId="21" fillId="0" borderId="4" xfId="0" applyFont="1" applyBorder="1" applyAlignment="1">
      <alignment horizontal="center" wrapText="1"/>
    </xf>
    <xf numFmtId="0" fontId="23" fillId="0" borderId="4" xfId="2" applyFont="1" applyBorder="1" applyAlignment="1">
      <alignment wrapText="1"/>
    </xf>
    <xf numFmtId="0" fontId="24" fillId="4" borderId="13" xfId="0" applyFont="1" applyFill="1" applyBorder="1" applyAlignment="1" applyProtection="1">
      <alignment horizontal="center"/>
      <protection locked="0"/>
    </xf>
    <xf numFmtId="0" fontId="24" fillId="12" borderId="4" xfId="0" applyFont="1" applyFill="1" applyBorder="1" applyAlignment="1" applyProtection="1">
      <alignment horizontal="right"/>
    </xf>
    <xf numFmtId="0" fontId="24" fillId="12" borderId="4" xfId="0" applyFont="1" applyFill="1" applyBorder="1" applyAlignment="1" applyProtection="1">
      <alignment horizontal="center"/>
    </xf>
    <xf numFmtId="165" fontId="24" fillId="4" borderId="13" xfId="0" applyNumberFormat="1" applyFont="1" applyFill="1" applyBorder="1" applyAlignment="1" applyProtection="1">
      <alignment horizontal="center"/>
      <protection locked="0"/>
    </xf>
    <xf numFmtId="0" fontId="24" fillId="12" borderId="1" xfId="0" applyFont="1" applyFill="1" applyBorder="1" applyAlignment="1" applyProtection="1">
      <alignment horizontal="right"/>
    </xf>
    <xf numFmtId="0" fontId="24" fillId="12" borderId="28" xfId="0" applyFont="1" applyFill="1" applyBorder="1" applyAlignment="1" applyProtection="1">
      <alignment horizontal="right"/>
    </xf>
    <xf numFmtId="0" fontId="26" fillId="13" borderId="2" xfId="0" applyFont="1" applyFill="1" applyBorder="1" applyAlignment="1" applyProtection="1">
      <alignment horizontal="left" vertical="center"/>
    </xf>
    <xf numFmtId="0" fontId="26" fillId="13" borderId="14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0" fontId="26" fillId="13" borderId="39" xfId="0" applyFont="1" applyFill="1" applyBorder="1" applyAlignment="1" applyProtection="1">
      <alignment horizontal="center" vertical="center"/>
    </xf>
    <xf numFmtId="0" fontId="26" fillId="13" borderId="27" xfId="0" applyFont="1" applyFill="1" applyBorder="1" applyAlignment="1" applyProtection="1">
      <alignment horizontal="center"/>
    </xf>
    <xf numFmtId="0" fontId="26" fillId="13" borderId="1" xfId="0" applyFont="1" applyFill="1" applyBorder="1" applyAlignment="1" applyProtection="1">
      <alignment horizontal="center"/>
    </xf>
    <xf numFmtId="0" fontId="26" fillId="13" borderId="6" xfId="0" applyFont="1" applyFill="1" applyBorder="1" applyAlignment="1" applyProtection="1">
      <alignment horizontal="right" vertical="center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6" fillId="13" borderId="11" xfId="0" applyFont="1" applyFill="1" applyBorder="1" applyAlignment="1" applyProtection="1">
      <alignment horizontal="right" vertical="center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6" fillId="13" borderId="0" xfId="0" applyFont="1" applyFill="1" applyBorder="1" applyAlignment="1" applyProtection="1">
      <alignment vertical="center"/>
    </xf>
    <xf numFmtId="0" fontId="24" fillId="13" borderId="0" xfId="0" applyFont="1" applyFill="1" applyBorder="1" applyAlignment="1" applyProtection="1">
      <alignment vertical="center"/>
    </xf>
    <xf numFmtId="0" fontId="24" fillId="2" borderId="6" xfId="0" applyFont="1" applyFill="1" applyBorder="1" applyAlignment="1" applyProtection="1">
      <alignment horizontal="center" vertical="center"/>
      <protection locked="0"/>
    </xf>
    <xf numFmtId="0" fontId="24" fillId="2" borderId="11" xfId="0" applyFont="1" applyFill="1" applyBorder="1" applyAlignment="1" applyProtection="1">
      <alignment horizontal="center" vertical="center"/>
      <protection locked="0"/>
    </xf>
    <xf numFmtId="0" fontId="26" fillId="13" borderId="19" xfId="0" applyFont="1" applyFill="1" applyBorder="1" applyAlignment="1" applyProtection="1">
      <alignment vertical="center"/>
    </xf>
    <xf numFmtId="0" fontId="24" fillId="10" borderId="5" xfId="0" applyFont="1" applyFill="1" applyBorder="1" applyAlignment="1" applyProtection="1">
      <alignment vertical="center"/>
    </xf>
    <xf numFmtId="0" fontId="24" fillId="10" borderId="19" xfId="0" applyFont="1" applyFill="1" applyBorder="1" applyAlignment="1" applyProtection="1">
      <alignment vertical="center"/>
    </xf>
    <xf numFmtId="0" fontId="26" fillId="13" borderId="45" xfId="0" applyFont="1" applyFill="1" applyBorder="1" applyAlignment="1" applyProtection="1">
      <alignment horizontal="center"/>
    </xf>
    <xf numFmtId="0" fontId="26" fillId="13" borderId="40" xfId="0" applyFont="1" applyFill="1" applyBorder="1" applyAlignment="1" applyProtection="1">
      <alignment horizontal="center" vertical="center"/>
    </xf>
    <xf numFmtId="0" fontId="26" fillId="13" borderId="9" xfId="0" applyFont="1" applyFill="1" applyBorder="1" applyAlignment="1" applyProtection="1">
      <alignment horizontal="center" vertical="center"/>
    </xf>
    <xf numFmtId="2" fontId="24" fillId="0" borderId="41" xfId="0" applyNumberFormat="1" applyFont="1" applyFill="1" applyBorder="1" applyAlignment="1" applyProtection="1">
      <alignment horizontal="center" vertical="center"/>
      <protection locked="0"/>
    </xf>
    <xf numFmtId="0" fontId="24" fillId="11" borderId="0" xfId="0" applyFont="1" applyFill="1" applyBorder="1" applyAlignment="1" applyProtection="1">
      <alignment horizontal="center"/>
    </xf>
    <xf numFmtId="0" fontId="24" fillId="0" borderId="12" xfId="0" applyFont="1" applyFill="1" applyBorder="1" applyAlignment="1" applyProtection="1">
      <protection locked="0"/>
    </xf>
    <xf numFmtId="0" fontId="24" fillId="11" borderId="0" xfId="0" applyFont="1" applyFill="1" applyBorder="1" applyAlignment="1" applyProtection="1"/>
    <xf numFmtId="0" fontId="24" fillId="2" borderId="0" xfId="0" applyFont="1" applyFill="1" applyBorder="1" applyAlignment="1" applyProtection="1">
      <protection locked="0"/>
    </xf>
    <xf numFmtId="0" fontId="24" fillId="2" borderId="19" xfId="0" applyFont="1" applyFill="1" applyBorder="1" applyAlignment="1" applyProtection="1">
      <protection locked="0"/>
    </xf>
    <xf numFmtId="0" fontId="24" fillId="8" borderId="8" xfId="0" applyFont="1" applyFill="1" applyBorder="1" applyAlignment="1" applyProtection="1">
      <alignment horizontal="center"/>
    </xf>
    <xf numFmtId="0" fontId="24" fillId="11" borderId="0" xfId="0" applyFont="1" applyFill="1" applyBorder="1" applyAlignment="1" applyProtection="1">
      <alignment horizontal="right"/>
    </xf>
    <xf numFmtId="0" fontId="24" fillId="11" borderId="4" xfId="0" applyFont="1" applyFill="1" applyBorder="1" applyAlignment="1" applyProtection="1"/>
    <xf numFmtId="0" fontId="25" fillId="11" borderId="5" xfId="0" applyFont="1" applyFill="1" applyBorder="1" applyAlignment="1" applyProtection="1">
      <alignment horizontal="center"/>
    </xf>
    <xf numFmtId="0" fontId="25" fillId="11" borderId="25" xfId="0" applyFont="1" applyFill="1" applyBorder="1" applyAlignment="1" applyProtection="1">
      <alignment horizontal="center"/>
    </xf>
    <xf numFmtId="0" fontId="29" fillId="2" borderId="0" xfId="0" applyFont="1" applyFill="1" applyAlignment="1" applyProtection="1">
      <alignment horizontal="center"/>
    </xf>
    <xf numFmtId="0" fontId="30" fillId="2" borderId="0" xfId="0" applyFont="1" applyFill="1" applyAlignment="1" applyProtection="1">
      <alignment horizontal="left"/>
    </xf>
    <xf numFmtId="0" fontId="19" fillId="13" borderId="4" xfId="0" applyFont="1" applyFill="1" applyBorder="1" applyAlignment="1" applyProtection="1">
      <alignment horizontal="left"/>
    </xf>
    <xf numFmtId="0" fontId="19" fillId="0" borderId="0" xfId="0" applyFont="1" applyBorder="1" applyAlignment="1" applyProtection="1">
      <alignment horizontal="left"/>
    </xf>
    <xf numFmtId="0" fontId="32" fillId="0" borderId="0" xfId="0" applyFont="1" applyAlignment="1" applyProtection="1">
      <alignment horizont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19" fillId="8" borderId="4" xfId="0" applyFont="1" applyFill="1" applyBorder="1" applyAlignment="1" applyProtection="1">
      <alignment horizontal="left"/>
    </xf>
    <xf numFmtId="0" fontId="32" fillId="0" borderId="0" xfId="0" applyFont="1" applyAlignment="1" applyProtection="1">
      <alignment horizontal="left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3" fillId="2" borderId="4" xfId="0" applyFont="1" applyFill="1" applyBorder="1" applyAlignment="1">
      <alignment horizontal="center"/>
    </xf>
    <xf numFmtId="0" fontId="34" fillId="0" borderId="4" xfId="2" applyFont="1" applyBorder="1"/>
    <xf numFmtId="0" fontId="34" fillId="0" borderId="4" xfId="2" applyFont="1" applyBorder="1" applyAlignment="1">
      <alignment horizontal="left"/>
    </xf>
    <xf numFmtId="0" fontId="33" fillId="0" borderId="4" xfId="0" applyFont="1" applyBorder="1" applyAlignment="1">
      <alignment horizontal="left"/>
    </xf>
    <xf numFmtId="0" fontId="33" fillId="0" borderId="4" xfId="0" applyFont="1" applyBorder="1" applyAlignment="1">
      <alignment horizontal="center"/>
    </xf>
    <xf numFmtId="0" fontId="33" fillId="0" borderId="4" xfId="0" applyFont="1" applyBorder="1"/>
    <xf numFmtId="0" fontId="5" fillId="0" borderId="4" xfId="0" applyFont="1" applyBorder="1"/>
    <xf numFmtId="0" fontId="35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4" fillId="0" borderId="4" xfId="2" applyFont="1" applyBorder="1" applyAlignment="1">
      <alignment wrapText="1"/>
    </xf>
    <xf numFmtId="0" fontId="33" fillId="0" borderId="4" xfId="0" applyFont="1" applyBorder="1" applyAlignment="1">
      <alignment wrapText="1"/>
    </xf>
    <xf numFmtId="49" fontId="33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4" fillId="0" borderId="4" xfId="0" applyFont="1" applyBorder="1" applyAlignment="1">
      <alignment wrapText="1"/>
    </xf>
    <xf numFmtId="0" fontId="36" fillId="15" borderId="0" xfId="0" applyFont="1" applyFill="1" applyAlignment="1">
      <alignment horizontal="center"/>
    </xf>
    <xf numFmtId="0" fontId="24" fillId="0" borderId="5" xfId="0" applyFont="1" applyFill="1" applyBorder="1" applyAlignment="1" applyProtection="1">
      <alignment horizontal="left" vertical="center"/>
      <protection locked="0"/>
    </xf>
    <xf numFmtId="0" fontId="24" fillId="0" borderId="6" xfId="0" applyFont="1" applyFill="1" applyBorder="1" applyAlignment="1" applyProtection="1">
      <alignment horizontal="left" vertical="center"/>
      <protection locked="0"/>
    </xf>
    <xf numFmtId="1" fontId="24" fillId="0" borderId="11" xfId="0" applyNumberFormat="1" applyFont="1" applyFill="1" applyBorder="1" applyAlignment="1" applyProtection="1">
      <alignment horizontal="center" vertical="center"/>
      <protection locked="0"/>
    </xf>
    <xf numFmtId="1" fontId="24" fillId="0" borderId="12" xfId="0" applyNumberFormat="1" applyFont="1" applyFill="1" applyBorder="1" applyAlignment="1" applyProtection="1">
      <alignment horizontal="center" vertical="center"/>
      <protection locked="0"/>
    </xf>
    <xf numFmtId="0" fontId="24" fillId="0" borderId="7" xfId="0" applyFont="1" applyFill="1" applyBorder="1" applyAlignment="1" applyProtection="1">
      <alignment horizontal="left" vertical="center"/>
      <protection locked="0"/>
    </xf>
    <xf numFmtId="0" fontId="24" fillId="0" borderId="6" xfId="0" quotePrefix="1" applyFont="1" applyFill="1" applyBorder="1" applyAlignment="1" applyProtection="1">
      <alignment horizontal="left" vertical="center"/>
      <protection locked="0"/>
    </xf>
    <xf numFmtId="0" fontId="24" fillId="12" borderId="4" xfId="0" applyFont="1" applyFill="1" applyBorder="1" applyAlignment="1" applyProtection="1">
      <alignment horizontal="right"/>
    </xf>
    <xf numFmtId="0" fontId="24" fillId="12" borderId="4" xfId="0" applyFont="1" applyFill="1" applyBorder="1" applyAlignment="1" applyProtection="1">
      <alignment horizontal="center"/>
    </xf>
    <xf numFmtId="0" fontId="24" fillId="12" borderId="13" xfId="0" applyFont="1" applyFill="1" applyBorder="1" applyAlignment="1" applyProtection="1">
      <alignment horizontal="center"/>
    </xf>
    <xf numFmtId="0" fontId="25" fillId="4" borderId="4" xfId="0" applyFont="1" applyFill="1" applyBorder="1" applyAlignment="1" applyProtection="1">
      <alignment horizontal="center"/>
      <protection locked="0"/>
    </xf>
    <xf numFmtId="0" fontId="25" fillId="4" borderId="13" xfId="0" applyFont="1" applyFill="1" applyBorder="1" applyAlignment="1" applyProtection="1">
      <alignment horizontal="center"/>
      <protection locked="0"/>
    </xf>
    <xf numFmtId="0" fontId="24" fillId="4" borderId="4" xfId="0" applyFont="1" applyFill="1" applyBorder="1" applyAlignment="1" applyProtection="1">
      <alignment horizontal="center"/>
    </xf>
    <xf numFmtId="0" fontId="24" fillId="4" borderId="13" xfId="0" applyFont="1" applyFill="1" applyBorder="1" applyAlignment="1" applyProtection="1">
      <alignment horizontal="center"/>
    </xf>
    <xf numFmtId="0" fontId="24" fillId="0" borderId="36" xfId="0" applyFont="1" applyFill="1" applyBorder="1" applyAlignment="1" applyProtection="1">
      <alignment horizontal="center" vertical="center"/>
      <protection locked="0"/>
    </xf>
    <xf numFmtId="0" fontId="24" fillId="0" borderId="11" xfId="0" applyFont="1" applyFill="1" applyBorder="1" applyAlignment="1" applyProtection="1">
      <alignment horizontal="center" vertical="center"/>
      <protection locked="0"/>
    </xf>
    <xf numFmtId="14" fontId="24" fillId="0" borderId="40" xfId="0" applyNumberFormat="1" applyFont="1" applyFill="1" applyBorder="1" applyAlignment="1" applyProtection="1">
      <alignment horizontal="center" vertical="center"/>
      <protection locked="0"/>
    </xf>
    <xf numFmtId="0" fontId="26" fillId="13" borderId="18" xfId="0" applyFont="1" applyFill="1" applyBorder="1" applyAlignment="1" applyProtection="1">
      <alignment horizontal="center" vertical="center"/>
    </xf>
    <xf numFmtId="0" fontId="26" fillId="13" borderId="9" xfId="0" applyFont="1" applyFill="1" applyBorder="1" applyAlignment="1" applyProtection="1">
      <alignment horizontal="center" vertical="center"/>
    </xf>
    <xf numFmtId="0" fontId="24" fillId="0" borderId="40" xfId="0" applyFont="1" applyFill="1" applyBorder="1" applyAlignment="1" applyProtection="1">
      <alignment horizontal="center" vertical="center"/>
      <protection locked="0"/>
    </xf>
    <xf numFmtId="0" fontId="24" fillId="4" borderId="28" xfId="0" applyFont="1" applyFill="1" applyBorder="1" applyAlignment="1" applyProtection="1">
      <alignment horizontal="center"/>
    </xf>
    <xf numFmtId="0" fontId="28" fillId="0" borderId="36" xfId="0" applyFont="1" applyFill="1" applyBorder="1" applyAlignment="1" applyProtection="1">
      <alignment horizontal="center" vertical="center"/>
      <protection locked="0"/>
    </xf>
    <xf numFmtId="0" fontId="28" fillId="0" borderId="11" xfId="0" applyFont="1" applyFill="1" applyBorder="1" applyAlignment="1" applyProtection="1">
      <alignment horizontal="center" vertical="center"/>
      <protection locked="0"/>
    </xf>
    <xf numFmtId="17" fontId="24" fillId="0" borderId="11" xfId="0" applyNumberFormat="1" applyFont="1" applyFill="1" applyBorder="1" applyAlignment="1" applyProtection="1">
      <alignment horizontal="center" vertical="center"/>
      <protection locked="0"/>
    </xf>
    <xf numFmtId="0" fontId="24" fillId="11" borderId="5" xfId="0" applyFont="1" applyFill="1" applyBorder="1" applyAlignment="1" applyProtection="1">
      <alignment horizontal="center"/>
    </xf>
    <xf numFmtId="0" fontId="24" fillId="11" borderId="6" xfId="0" applyFont="1" applyFill="1" applyBorder="1" applyAlignment="1" applyProtection="1">
      <alignment horizontal="center"/>
    </xf>
    <xf numFmtId="0" fontId="24" fillId="0" borderId="6" xfId="0" applyFont="1" applyFill="1" applyBorder="1" applyAlignment="1" applyProtection="1">
      <alignment horizontal="center"/>
      <protection locked="0"/>
    </xf>
    <xf numFmtId="0" fontId="24" fillId="0" borderId="7" xfId="0" applyFont="1" applyFill="1" applyBorder="1" applyAlignment="1" applyProtection="1">
      <alignment horizontal="center"/>
      <protection locked="0"/>
    </xf>
    <xf numFmtId="0" fontId="24" fillId="0" borderId="11" xfId="0" applyFont="1" applyFill="1" applyBorder="1" applyAlignment="1" applyProtection="1">
      <alignment horizontal="center"/>
      <protection locked="0"/>
    </xf>
    <xf numFmtId="0" fontId="24" fillId="0" borderId="12" xfId="0" applyFont="1" applyFill="1" applyBorder="1" applyAlignment="1" applyProtection="1">
      <alignment horizontal="center"/>
      <protection locked="0"/>
    </xf>
    <xf numFmtId="0" fontId="24" fillId="8" borderId="42" xfId="0" applyFont="1" applyFill="1" applyBorder="1" applyAlignment="1" applyProtection="1">
      <alignment horizontal="center" vertical="center"/>
    </xf>
    <xf numFmtId="0" fontId="24" fillId="8" borderId="8" xfId="0" applyFont="1" applyFill="1" applyBorder="1" applyAlignment="1" applyProtection="1">
      <alignment horizontal="center" vertical="center"/>
    </xf>
    <xf numFmtId="0" fontId="24" fillId="2" borderId="6" xfId="0" applyFont="1" applyFill="1" applyBorder="1" applyAlignment="1" applyProtection="1">
      <alignment horizontal="center"/>
      <protection locked="0"/>
    </xf>
    <xf numFmtId="0" fontId="24" fillId="11" borderId="0" xfId="0" applyFont="1" applyFill="1" applyBorder="1" applyAlignment="1" applyProtection="1">
      <alignment horizontal="center"/>
    </xf>
    <xf numFmtId="0" fontId="24" fillId="8" borderId="15" xfId="0" applyFont="1" applyFill="1" applyBorder="1" applyAlignment="1" applyProtection="1">
      <alignment horizontal="center" vertical="center"/>
    </xf>
    <xf numFmtId="0" fontId="24" fillId="8" borderId="16" xfId="0" applyFont="1" applyFill="1" applyBorder="1" applyAlignment="1" applyProtection="1">
      <alignment horizontal="center" vertical="center"/>
    </xf>
    <xf numFmtId="0" fontId="24" fillId="11" borderId="4" xfId="0" applyFont="1" applyFill="1" applyBorder="1" applyAlignment="1" applyProtection="1">
      <alignment horizontal="left"/>
    </xf>
    <xf numFmtId="0" fontId="24" fillId="11" borderId="20" xfId="0" applyFont="1" applyFill="1" applyBorder="1" applyAlignment="1" applyProtection="1">
      <alignment horizontal="center" vertical="center"/>
    </xf>
    <xf numFmtId="0" fontId="24" fillId="11" borderId="21" xfId="0" applyFont="1" applyFill="1" applyBorder="1" applyAlignment="1" applyProtection="1">
      <alignment horizontal="center" vertical="center"/>
    </xf>
    <xf numFmtId="0" fontId="24" fillId="11" borderId="22" xfId="0" applyFont="1" applyFill="1" applyBorder="1" applyAlignment="1" applyProtection="1">
      <alignment horizontal="center" vertical="center"/>
    </xf>
    <xf numFmtId="0" fontId="24" fillId="11" borderId="23" xfId="0" applyFont="1" applyFill="1" applyBorder="1" applyAlignment="1" applyProtection="1">
      <alignment horizontal="center" vertical="center"/>
    </xf>
    <xf numFmtId="0" fontId="24" fillId="11" borderId="25" xfId="0" applyFont="1" applyFill="1" applyBorder="1" applyAlignment="1" applyProtection="1">
      <alignment horizontal="center" vertical="center"/>
    </xf>
    <xf numFmtId="0" fontId="24" fillId="11" borderId="26" xfId="0" applyFont="1" applyFill="1" applyBorder="1" applyAlignment="1" applyProtection="1">
      <alignment horizontal="center" vertical="center"/>
    </xf>
    <xf numFmtId="0" fontId="25" fillId="0" borderId="6" xfId="0" applyFont="1" applyFill="1" applyBorder="1" applyAlignment="1" applyProtection="1">
      <alignment horizontal="left"/>
      <protection locked="0"/>
    </xf>
    <xf numFmtId="0" fontId="25" fillId="0" borderId="7" xfId="0" applyFont="1" applyFill="1" applyBorder="1" applyAlignment="1" applyProtection="1">
      <alignment horizontal="left"/>
      <protection locked="0"/>
    </xf>
    <xf numFmtId="0" fontId="24" fillId="12" borderId="1" xfId="0" applyFont="1" applyFill="1" applyBorder="1" applyAlignment="1" applyProtection="1">
      <alignment horizontal="right"/>
    </xf>
    <xf numFmtId="0" fontId="26" fillId="13" borderId="4" xfId="0" applyFont="1" applyFill="1" applyBorder="1" applyAlignment="1" applyProtection="1">
      <alignment horizontal="left"/>
    </xf>
    <xf numFmtId="0" fontId="24" fillId="12" borderId="45" xfId="0" applyFont="1" applyFill="1" applyBorder="1" applyAlignment="1" applyProtection="1">
      <alignment horizontal="right"/>
    </xf>
    <xf numFmtId="0" fontId="24" fillId="12" borderId="28" xfId="0" applyFont="1" applyFill="1" applyBorder="1" applyAlignment="1" applyProtection="1">
      <alignment horizontal="right"/>
    </xf>
    <xf numFmtId="0" fontId="26" fillId="13" borderId="5" xfId="0" applyFont="1" applyFill="1" applyBorder="1" applyAlignment="1" applyProtection="1">
      <alignment horizontal="left"/>
    </xf>
    <xf numFmtId="0" fontId="26" fillId="13" borderId="17" xfId="0" applyFont="1" applyFill="1" applyBorder="1" applyAlignment="1" applyProtection="1">
      <alignment horizontal="left"/>
    </xf>
    <xf numFmtId="0" fontId="25" fillId="4" borderId="28" xfId="0" applyFont="1" applyFill="1" applyBorder="1" applyAlignment="1" applyProtection="1">
      <alignment horizontal="center"/>
      <protection locked="0"/>
    </xf>
    <xf numFmtId="0" fontId="26" fillId="13" borderId="43" xfId="0" applyFont="1" applyFill="1" applyBorder="1" applyAlignment="1" applyProtection="1">
      <alignment horizontal="center" vertical="center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4" fillId="11" borderId="24" xfId="0" applyFont="1" applyFill="1" applyBorder="1" applyAlignment="1" applyProtection="1">
      <alignment horizontal="left" vertical="center"/>
    </xf>
    <xf numFmtId="0" fontId="24" fillId="11" borderId="4" xfId="0" applyFont="1" applyFill="1" applyBorder="1" applyAlignment="1" applyProtection="1">
      <alignment horizontal="left" vertical="center"/>
    </xf>
    <xf numFmtId="0" fontId="26" fillId="13" borderId="28" xfId="0" applyFont="1" applyFill="1" applyBorder="1" applyAlignment="1" applyProtection="1">
      <alignment horizontal="left"/>
    </xf>
    <xf numFmtId="2" fontId="24" fillId="0" borderId="40" xfId="0" applyNumberFormat="1" applyFont="1" applyFill="1" applyBorder="1" applyAlignment="1" applyProtection="1">
      <alignment horizontal="center" vertical="center"/>
      <protection locked="0"/>
    </xf>
    <xf numFmtId="164" fontId="24" fillId="14" borderId="29" xfId="1" applyFont="1" applyFill="1" applyBorder="1" applyAlignment="1" applyProtection="1">
      <alignment horizontal="left" vertical="center"/>
    </xf>
    <xf numFmtId="164" fontId="24" fillId="14" borderId="21" xfId="1" applyFont="1" applyFill="1" applyBorder="1" applyAlignment="1" applyProtection="1">
      <alignment horizontal="left" vertical="center"/>
    </xf>
    <xf numFmtId="0" fontId="15" fillId="0" borderId="5" xfId="2" applyFill="1" applyBorder="1" applyAlignment="1" applyProtection="1">
      <alignment horizontal="left" vertical="center"/>
      <protection locked="0"/>
    </xf>
    <xf numFmtId="0" fontId="27" fillId="0" borderId="6" xfId="2" applyFont="1" applyFill="1" applyBorder="1" applyAlignment="1" applyProtection="1">
      <alignment horizontal="left" vertical="center"/>
      <protection locked="0"/>
    </xf>
    <xf numFmtId="0" fontId="27" fillId="0" borderId="7" xfId="2" applyFont="1" applyFill="1" applyBorder="1" applyAlignment="1" applyProtection="1">
      <alignment horizontal="left" vertical="center"/>
      <protection locked="0"/>
    </xf>
    <xf numFmtId="0" fontId="26" fillId="13" borderId="30" xfId="0" applyFont="1" applyFill="1" applyBorder="1" applyAlignment="1" applyProtection="1">
      <alignment horizontal="left"/>
    </xf>
    <xf numFmtId="0" fontId="26" fillId="13" borderId="31" xfId="0" applyFont="1" applyFill="1" applyBorder="1" applyAlignment="1" applyProtection="1">
      <alignment horizontal="left"/>
    </xf>
    <xf numFmtId="0" fontId="31" fillId="4" borderId="34" xfId="0" applyFont="1" applyFill="1" applyBorder="1" applyAlignment="1" applyProtection="1">
      <alignment horizontal="center" vertical="center"/>
      <protection locked="0"/>
    </xf>
    <xf numFmtId="0" fontId="29" fillId="12" borderId="27" xfId="0" applyFont="1" applyFill="1" applyBorder="1" applyAlignment="1" applyProtection="1">
      <alignment horizontal="center" vertical="center"/>
    </xf>
    <xf numFmtId="0" fontId="29" fillId="12" borderId="34" xfId="0" applyFont="1" applyFill="1" applyBorder="1" applyAlignment="1" applyProtection="1">
      <alignment horizontal="center" vertical="center"/>
    </xf>
    <xf numFmtId="0" fontId="29" fillId="12" borderId="35" xfId="0" applyFont="1" applyFill="1" applyBorder="1" applyAlignment="1" applyProtection="1">
      <alignment horizontal="center" vertical="center"/>
    </xf>
    <xf numFmtId="164" fontId="24" fillId="0" borderId="6" xfId="1" applyNumberFormat="1" applyFont="1" applyFill="1" applyBorder="1" applyAlignment="1" applyProtection="1">
      <alignment horizontal="center" vertical="center"/>
      <protection locked="0"/>
    </xf>
    <xf numFmtId="0" fontId="25" fillId="0" borderId="9" xfId="0" applyFont="1" applyFill="1" applyBorder="1" applyAlignment="1" applyProtection="1">
      <alignment horizontal="left"/>
      <protection locked="0"/>
    </xf>
    <xf numFmtId="0" fontId="25" fillId="0" borderId="10" xfId="0" applyFont="1" applyFill="1" applyBorder="1" applyAlignment="1" applyProtection="1">
      <alignment horizontal="left"/>
      <protection locked="0"/>
    </xf>
    <xf numFmtId="0" fontId="24" fillId="0" borderId="11" xfId="0" applyFont="1" applyFill="1" applyBorder="1" applyAlignment="1" applyProtection="1">
      <alignment horizontal="left"/>
      <protection locked="0"/>
    </xf>
    <xf numFmtId="0" fontId="24" fillId="0" borderId="12" xfId="0" applyFont="1" applyFill="1" applyBorder="1" applyAlignment="1" applyProtection="1">
      <alignment horizontal="left"/>
      <protection locked="0"/>
    </xf>
    <xf numFmtId="0" fontId="24" fillId="14" borderId="5" xfId="0" applyFont="1" applyFill="1" applyBorder="1" applyAlignment="1" applyProtection="1">
      <alignment horizontal="center"/>
    </xf>
    <xf numFmtId="0" fontId="24" fillId="14" borderId="6" xfId="0" applyFont="1" applyFill="1" applyBorder="1" applyAlignment="1" applyProtection="1">
      <alignment horizontal="center"/>
    </xf>
    <xf numFmtId="0" fontId="26" fillId="13" borderId="44" xfId="0" applyFont="1" applyFill="1" applyBorder="1" applyAlignment="1" applyProtection="1">
      <alignment horizontal="center" vertical="center"/>
    </xf>
    <xf numFmtId="0" fontId="26" fillId="13" borderId="14" xfId="0" applyFont="1" applyFill="1" applyBorder="1" applyAlignment="1" applyProtection="1">
      <alignment horizontal="center" vertical="center"/>
    </xf>
    <xf numFmtId="0" fontId="26" fillId="13" borderId="3" xfId="0" applyFont="1" applyFill="1" applyBorder="1" applyAlignment="1" applyProtection="1">
      <alignment horizontal="center" vertical="center"/>
    </xf>
    <xf numFmtId="0" fontId="24" fillId="0" borderId="5" xfId="0" quotePrefix="1" applyFont="1" applyFill="1" applyBorder="1" applyAlignment="1" applyProtection="1">
      <alignment horizontal="left" vertical="center"/>
      <protection locked="0"/>
    </xf>
    <xf numFmtId="0" fontId="25" fillId="4" borderId="46" xfId="0" applyFont="1" applyFill="1" applyBorder="1" applyAlignment="1" applyProtection="1">
      <alignment horizontal="center"/>
      <protection locked="0"/>
    </xf>
    <xf numFmtId="0" fontId="24" fillId="0" borderId="30" xfId="0" applyFont="1" applyFill="1" applyBorder="1" applyAlignment="1" applyProtection="1">
      <alignment horizontal="left" vertical="center" wrapText="1"/>
      <protection locked="0"/>
    </xf>
    <xf numFmtId="0" fontId="24" fillId="0" borderId="32" xfId="0" applyFont="1" applyFill="1" applyBorder="1" applyAlignment="1" applyProtection="1">
      <alignment horizontal="left" vertical="center"/>
      <protection locked="0"/>
    </xf>
    <xf numFmtId="0" fontId="24" fillId="0" borderId="33" xfId="0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68580</xdr:colOff>
          <xdr:row>18</xdr:row>
          <xdr:rowOff>22860</xdr:rowOff>
        </xdr:from>
        <xdr:to>
          <xdr:col>10</xdr:col>
          <xdr:colOff>1089660</xdr:colOff>
          <xdr:row>18</xdr:row>
          <xdr:rowOff>251460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251460</xdr:colOff>
          <xdr:row>18</xdr:row>
          <xdr:rowOff>0</xdr:rowOff>
        </xdr:from>
        <xdr:to>
          <xdr:col>4</xdr:col>
          <xdr:colOff>1021080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1127360</xdr:colOff>
      <xdr:row>0</xdr:row>
      <xdr:rowOff>0</xdr:rowOff>
    </xdr:from>
    <xdr:to>
      <xdr:col>11</xdr:col>
      <xdr:colOff>504095</xdr:colOff>
      <xdr:row>22</xdr:row>
      <xdr:rowOff>101600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4133A5E-A832-46E2-8133-8FD160D43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08560" y="0"/>
          <a:ext cx="8808602" cy="6739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7hCELk8sfGeprySe6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02FC8-3193-4C79-B7F0-2897DB009157}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33203125" defaultRowHeight="19.8"/>
  <cols>
    <col min="1" max="1" width="9.33203125" style="1"/>
    <col min="2" max="2" width="15.33203125" style="1" customWidth="1"/>
    <col min="3" max="3" width="17.6640625" style="1" customWidth="1"/>
    <col min="4" max="4" width="26.44140625" style="1" customWidth="1"/>
    <col min="5" max="5" width="45.6640625" style="1" bestFit="1" customWidth="1"/>
    <col min="6" max="6" width="46.5546875" style="1" bestFit="1" customWidth="1"/>
    <col min="7" max="7" width="13.33203125" style="1" customWidth="1"/>
    <col min="8" max="8" width="17.33203125" style="1" customWidth="1"/>
    <col min="9" max="9" width="12.44140625" style="1" customWidth="1"/>
    <col min="10" max="10" width="12.88671875" style="1" bestFit="1" customWidth="1"/>
    <col min="11" max="16384" width="9.3320312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513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516</v>
      </c>
      <c r="M3" s="54"/>
    </row>
    <row r="4" spans="1:13">
      <c r="A4" s="1">
        <v>1</v>
      </c>
      <c r="B4" s="6" t="s">
        <v>21</v>
      </c>
      <c r="C4" s="1" t="s">
        <v>468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515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433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482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483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484</v>
      </c>
      <c r="D8" s="1" t="s">
        <v>7</v>
      </c>
      <c r="E8" s="54" t="s">
        <v>444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445</v>
      </c>
      <c r="F9" t="s">
        <v>426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446</v>
      </c>
      <c r="F10" t="s">
        <v>422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447</v>
      </c>
      <c r="F11" t="s">
        <v>423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425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434</v>
      </c>
      <c r="F13" t="s">
        <v>424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472</v>
      </c>
      <c r="D14" s="1" t="s">
        <v>52</v>
      </c>
      <c r="E14" s="55" t="s">
        <v>435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436</v>
      </c>
      <c r="F15" t="s">
        <v>427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437</v>
      </c>
      <c r="F16" t="s">
        <v>428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429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430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431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432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438</v>
      </c>
      <c r="M22" s="55"/>
    </row>
    <row r="23" spans="1:13">
      <c r="A23" s="1">
        <v>1</v>
      </c>
      <c r="B23" s="6" t="s">
        <v>72</v>
      </c>
      <c r="E23" s="55" t="s">
        <v>439</v>
      </c>
      <c r="M23" s="55"/>
    </row>
    <row r="24" spans="1:13">
      <c r="A24" s="1">
        <v>1</v>
      </c>
      <c r="B24" s="6" t="s">
        <v>73</v>
      </c>
      <c r="E24" s="55" t="s">
        <v>518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440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441</v>
      </c>
      <c r="M29" s="55"/>
    </row>
    <row r="30" spans="1:13">
      <c r="A30" s="1">
        <v>1</v>
      </c>
      <c r="B30" s="6" t="s">
        <v>536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442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448</v>
      </c>
      <c r="M34" s="55"/>
    </row>
    <row r="35" spans="2:13">
      <c r="B35" s="6" t="s">
        <v>342</v>
      </c>
      <c r="E35" s="55" t="s">
        <v>532</v>
      </c>
    </row>
    <row r="36" spans="2:13">
      <c r="B36" s="6" t="s">
        <v>335</v>
      </c>
      <c r="E36" s="55" t="s">
        <v>533</v>
      </c>
    </row>
    <row r="37" spans="2:13">
      <c r="B37" s="6" t="s">
        <v>334</v>
      </c>
      <c r="E37" t="s">
        <v>470</v>
      </c>
    </row>
    <row r="38" spans="2:13">
      <c r="B38" s="6" t="s">
        <v>231</v>
      </c>
      <c r="E38" t="s">
        <v>473</v>
      </c>
    </row>
    <row r="39" spans="2:13">
      <c r="B39" s="6"/>
      <c r="E39" t="s">
        <v>474</v>
      </c>
    </row>
    <row r="40" spans="2:13">
      <c r="B40" s="6" t="s">
        <v>84</v>
      </c>
      <c r="E40" t="s">
        <v>475</v>
      </c>
    </row>
    <row r="41" spans="2:13">
      <c r="E41" t="s">
        <v>534</v>
      </c>
    </row>
    <row r="42" spans="2:13">
      <c r="E42" t="s">
        <v>535</v>
      </c>
    </row>
    <row r="43" spans="2:13">
      <c r="E43" t="s">
        <v>471</v>
      </c>
    </row>
    <row r="44" spans="2:13">
      <c r="E44" t="s">
        <v>548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4F438-AB03-47B7-8ED0-7D6C3B0C4142}">
  <dimension ref="B2:AE45"/>
  <sheetViews>
    <sheetView topLeftCell="M1" zoomScale="68" zoomScaleNormal="80" workbookViewId="0">
      <selection activeCell="O3" sqref="O3:U25"/>
    </sheetView>
  </sheetViews>
  <sheetFormatPr defaultColWidth="8.6640625" defaultRowHeight="14.4"/>
  <cols>
    <col min="1" max="1" width="1.6640625" style="10" customWidth="1"/>
    <col min="2" max="2" width="18" style="14" customWidth="1"/>
    <col min="3" max="5" width="14.33203125" style="14" customWidth="1"/>
    <col min="6" max="6" width="16.44140625" style="14" customWidth="1"/>
    <col min="7" max="7" width="25.6640625" style="14" customWidth="1"/>
    <col min="8" max="8" width="16.44140625" style="14" customWidth="1"/>
    <col min="9" max="9" width="3.44140625" style="14" customWidth="1"/>
    <col min="10" max="10" width="33.109375" style="14" customWidth="1"/>
    <col min="11" max="11" width="21.109375" style="10" customWidth="1"/>
    <col min="12" max="12" width="49" style="10" customWidth="1"/>
    <col min="13" max="13" width="25.5546875" style="10" customWidth="1"/>
    <col min="14" max="14" width="7.5546875" style="10" customWidth="1"/>
    <col min="15" max="15" width="27.44140625" style="10" customWidth="1"/>
    <col min="16" max="16" width="51.109375" style="29" customWidth="1"/>
    <col min="17" max="17" width="20.33203125" style="10" customWidth="1"/>
    <col min="18" max="18" width="28.6640625" style="10" bestFit="1" customWidth="1"/>
    <col min="19" max="19" width="31.88671875" style="10" bestFit="1" customWidth="1"/>
    <col min="20" max="20" width="20.33203125" style="10" customWidth="1"/>
    <col min="21" max="21" width="15" style="14" bestFit="1" customWidth="1"/>
    <col min="22" max="22" width="8.6640625" style="10"/>
    <col min="23" max="23" width="23.33203125" style="10" customWidth="1"/>
    <col min="24" max="24" width="9.88671875" style="10" customWidth="1"/>
    <col min="25" max="25" width="8.6640625" style="10"/>
    <col min="26" max="26" width="19.33203125" style="16" customWidth="1"/>
    <col min="27" max="27" width="8.6640625" style="10"/>
    <col min="28" max="28" width="16.44140625" style="10" customWidth="1"/>
    <col min="29" max="29" width="13.109375" style="17" customWidth="1"/>
    <col min="30" max="30" width="8.6640625" style="17"/>
    <col min="31" max="31" width="13.88671875" style="10" customWidth="1"/>
    <col min="32" max="16384" width="8.6640625" style="10"/>
  </cols>
  <sheetData>
    <row r="2" spans="2:31" ht="28.8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.4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521</v>
      </c>
      <c r="Q3" s="121" t="s">
        <v>481</v>
      </c>
      <c r="R3" s="122" t="s">
        <v>271</v>
      </c>
      <c r="S3" s="123" t="s">
        <v>317</v>
      </c>
      <c r="T3" s="124" t="s">
        <v>318</v>
      </c>
      <c r="U3" s="125" t="s">
        <v>524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.4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522</v>
      </c>
      <c r="Q4" s="121" t="s">
        <v>485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.4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523</v>
      </c>
      <c r="Q5" s="121" t="s">
        <v>547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.4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433</v>
      </c>
      <c r="M6" s="29" t="s">
        <v>23</v>
      </c>
      <c r="O6" s="120" t="s">
        <v>131</v>
      </c>
      <c r="P6" s="120" t="s">
        <v>449</v>
      </c>
      <c r="Q6" s="129" t="s">
        <v>453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.4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486</v>
      </c>
      <c r="P7" s="120" t="s">
        <v>449</v>
      </c>
      <c r="Q7" s="121" t="s">
        <v>454</v>
      </c>
      <c r="R7" s="126" t="s">
        <v>491</v>
      </c>
      <c r="S7" s="124"/>
      <c r="T7" s="126" t="s">
        <v>492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.4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542</v>
      </c>
      <c r="K8" s="29" t="s">
        <v>36</v>
      </c>
      <c r="L8" s="54" t="s">
        <v>40</v>
      </c>
      <c r="M8" s="29" t="s">
        <v>27</v>
      </c>
      <c r="O8" s="119" t="s">
        <v>519</v>
      </c>
      <c r="P8" s="120" t="s">
        <v>306</v>
      </c>
      <c r="Q8" s="121" t="s">
        <v>525</v>
      </c>
      <c r="R8" s="122" t="s">
        <v>520</v>
      </c>
      <c r="S8" s="123" t="s">
        <v>526</v>
      </c>
      <c r="T8" s="124" t="s">
        <v>530</v>
      </c>
      <c r="U8" s="125" t="s">
        <v>122</v>
      </c>
      <c r="Z8" s="22" t="s">
        <v>552</v>
      </c>
      <c r="AB8" s="10">
        <v>6</v>
      </c>
      <c r="AC8" s="17" t="s">
        <v>292</v>
      </c>
      <c r="AE8" s="30">
        <v>9</v>
      </c>
    </row>
    <row r="9" spans="2:31" ht="23.4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444</v>
      </c>
      <c r="M9" s="29" t="s">
        <v>33</v>
      </c>
      <c r="O9" s="120" t="s">
        <v>415</v>
      </c>
      <c r="P9" s="120" t="s">
        <v>306</v>
      </c>
      <c r="Q9" s="130" t="s">
        <v>546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.4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445</v>
      </c>
      <c r="M10" s="29" t="s">
        <v>7</v>
      </c>
      <c r="O10" s="119" t="s">
        <v>133</v>
      </c>
      <c r="P10" s="120" t="s">
        <v>527</v>
      </c>
      <c r="Q10" s="121" t="s">
        <v>455</v>
      </c>
      <c r="R10" s="122" t="s">
        <v>272</v>
      </c>
      <c r="S10" s="123" t="s">
        <v>493</v>
      </c>
      <c r="T10" s="133" t="s">
        <v>494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.4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446</v>
      </c>
      <c r="M11" s="29" t="s">
        <v>39</v>
      </c>
      <c r="O11" s="134" t="s">
        <v>135</v>
      </c>
      <c r="P11" s="120" t="s">
        <v>523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.4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447</v>
      </c>
      <c r="M12" s="29" t="s">
        <v>42</v>
      </c>
      <c r="O12" s="120" t="s">
        <v>487</v>
      </c>
      <c r="P12" s="120" t="s">
        <v>306</v>
      </c>
      <c r="Q12" s="121" t="s">
        <v>456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.4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421</v>
      </c>
      <c r="P13" s="120" t="s">
        <v>306</v>
      </c>
      <c r="Q13" s="121" t="s">
        <v>457</v>
      </c>
      <c r="R13" s="122" t="s">
        <v>495</v>
      </c>
      <c r="S13" s="123"/>
      <c r="T13" s="126" t="s">
        <v>496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.4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434</v>
      </c>
      <c r="M14" s="29" t="s">
        <v>1</v>
      </c>
      <c r="O14" s="120" t="s">
        <v>443</v>
      </c>
      <c r="P14" s="120" t="s">
        <v>306</v>
      </c>
      <c r="Q14" s="121" t="s">
        <v>458</v>
      </c>
      <c r="R14" s="122" t="s">
        <v>497</v>
      </c>
      <c r="S14" s="124" t="s">
        <v>450</v>
      </c>
      <c r="T14" s="126" t="s">
        <v>451</v>
      </c>
      <c r="U14" s="125" t="s">
        <v>128</v>
      </c>
      <c r="Z14" s="22" t="s">
        <v>478</v>
      </c>
      <c r="AB14" s="10">
        <v>12</v>
      </c>
      <c r="AE14" s="30">
        <v>12</v>
      </c>
    </row>
    <row r="15" spans="2:31" ht="23.4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435</v>
      </c>
      <c r="M15" s="29" t="s">
        <v>49</v>
      </c>
      <c r="O15" s="134" t="s">
        <v>488</v>
      </c>
      <c r="P15" s="120" t="s">
        <v>306</v>
      </c>
      <c r="Q15" s="121" t="s">
        <v>459</v>
      </c>
      <c r="R15" s="122" t="s">
        <v>498</v>
      </c>
      <c r="S15" s="124"/>
      <c r="T15" s="126" t="s">
        <v>452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.4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436</v>
      </c>
      <c r="M16" s="29" t="s">
        <v>52</v>
      </c>
      <c r="O16" s="120" t="s">
        <v>137</v>
      </c>
      <c r="P16" s="120" t="s">
        <v>528</v>
      </c>
      <c r="Q16" s="121" t="s">
        <v>460</v>
      </c>
      <c r="R16" s="122" t="s">
        <v>276</v>
      </c>
      <c r="S16" s="124" t="s">
        <v>324</v>
      </c>
      <c r="T16" s="124" t="s">
        <v>138</v>
      </c>
      <c r="U16" s="125" t="s">
        <v>476</v>
      </c>
      <c r="Z16" s="22" t="s">
        <v>479</v>
      </c>
      <c r="AB16" s="10">
        <v>14</v>
      </c>
      <c r="AE16" s="30">
        <v>13</v>
      </c>
    </row>
    <row r="17" spans="2:31" ht="23.4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437</v>
      </c>
      <c r="M17" s="29" t="s">
        <v>55</v>
      </c>
      <c r="O17" s="127" t="s">
        <v>139</v>
      </c>
      <c r="P17" s="120" t="s">
        <v>529</v>
      </c>
      <c r="Q17" s="121" t="s">
        <v>461</v>
      </c>
      <c r="R17" s="122" t="s">
        <v>277</v>
      </c>
      <c r="S17" s="124" t="s">
        <v>325</v>
      </c>
      <c r="T17" s="124" t="s">
        <v>302</v>
      </c>
      <c r="U17" s="125" t="s">
        <v>476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.4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465</v>
      </c>
      <c r="P18" s="120" t="s">
        <v>306</v>
      </c>
      <c r="Q18" s="121" t="s">
        <v>466</v>
      </c>
      <c r="R18" s="122" t="s">
        <v>467</v>
      </c>
      <c r="S18" s="123" t="s">
        <v>499</v>
      </c>
      <c r="T18" s="124" t="s">
        <v>500</v>
      </c>
      <c r="U18" s="125" t="s">
        <v>476</v>
      </c>
      <c r="AB18" s="10">
        <v>16</v>
      </c>
      <c r="AE18" s="30">
        <v>14</v>
      </c>
    </row>
    <row r="19" spans="2:31" ht="23.4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462</v>
      </c>
      <c r="R19" s="123" t="s">
        <v>278</v>
      </c>
      <c r="S19" s="123" t="s">
        <v>326</v>
      </c>
      <c r="T19" s="124" t="s">
        <v>141</v>
      </c>
      <c r="U19" s="125" t="s">
        <v>476</v>
      </c>
      <c r="AB19" s="10">
        <v>17</v>
      </c>
      <c r="AE19" s="30">
        <v>14.3</v>
      </c>
    </row>
    <row r="20" spans="2:31" ht="23.4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501</v>
      </c>
      <c r="Q20" s="121" t="s">
        <v>502</v>
      </c>
      <c r="R20" s="123" t="s">
        <v>282</v>
      </c>
      <c r="S20" s="123" t="s">
        <v>332</v>
      </c>
      <c r="T20" s="124" t="s">
        <v>333</v>
      </c>
      <c r="U20" s="125" t="s">
        <v>507</v>
      </c>
      <c r="Z20" s="16" t="s">
        <v>120</v>
      </c>
      <c r="AB20" s="10">
        <v>18</v>
      </c>
      <c r="AE20" s="30">
        <v>15</v>
      </c>
    </row>
    <row r="21" spans="2:31" ht="23.4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501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507</v>
      </c>
      <c r="AB21" s="10">
        <v>19</v>
      </c>
      <c r="AE21" s="30">
        <v>15.3</v>
      </c>
    </row>
    <row r="22" spans="2:31" ht="23.4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489</v>
      </c>
      <c r="P22" s="120" t="s">
        <v>503</v>
      </c>
      <c r="Q22" s="121" t="s">
        <v>504</v>
      </c>
      <c r="R22" s="124" t="s">
        <v>279</v>
      </c>
      <c r="S22" s="124" t="s">
        <v>327</v>
      </c>
      <c r="T22" s="124" t="s">
        <v>505</v>
      </c>
      <c r="U22" s="125" t="s">
        <v>507</v>
      </c>
      <c r="AB22" s="10">
        <v>20</v>
      </c>
      <c r="AE22" s="30">
        <v>16</v>
      </c>
    </row>
    <row r="23" spans="2:31" ht="23.4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438</v>
      </c>
      <c r="O23" s="119" t="s">
        <v>490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507</v>
      </c>
      <c r="W23" s="10" t="s">
        <v>120</v>
      </c>
      <c r="AB23" s="10">
        <v>21</v>
      </c>
      <c r="AE23" s="30">
        <v>16.3</v>
      </c>
    </row>
    <row r="24" spans="2:31" ht="23.4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439</v>
      </c>
      <c r="O24" s="120" t="s">
        <v>412</v>
      </c>
      <c r="P24" s="120" t="s">
        <v>531</v>
      </c>
      <c r="Q24" s="125" t="s">
        <v>463</v>
      </c>
      <c r="R24" s="123" t="s">
        <v>413</v>
      </c>
      <c r="S24" s="135" t="s">
        <v>414</v>
      </c>
      <c r="T24" s="132" t="s">
        <v>464</v>
      </c>
      <c r="U24" s="125" t="s">
        <v>507</v>
      </c>
      <c r="X24" s="10" t="s">
        <v>120</v>
      </c>
      <c r="AB24" s="10">
        <v>22</v>
      </c>
      <c r="AE24" s="30">
        <v>17</v>
      </c>
    </row>
    <row r="25" spans="2:31" ht="23.4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518</v>
      </c>
      <c r="O25" s="120" t="s">
        <v>303</v>
      </c>
      <c r="P25" s="120" t="s">
        <v>506</v>
      </c>
      <c r="Q25" s="129" t="s">
        <v>304</v>
      </c>
      <c r="R25" s="126" t="s">
        <v>305</v>
      </c>
      <c r="S25" s="124"/>
      <c r="T25" s="124"/>
      <c r="U25" s="125" t="s">
        <v>508</v>
      </c>
      <c r="AB25" s="10">
        <v>23</v>
      </c>
    </row>
    <row r="26" spans="2:31" ht="23.4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.4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550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.4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537</v>
      </c>
      <c r="H28" s="21" t="s">
        <v>538</v>
      </c>
      <c r="I28" s="20"/>
      <c r="J28" s="20"/>
      <c r="L28" s="55" t="s">
        <v>549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.4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537</v>
      </c>
      <c r="H29" s="21" t="s">
        <v>539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537</v>
      </c>
      <c r="H30" s="21" t="s">
        <v>540</v>
      </c>
      <c r="I30" s="20"/>
      <c r="J30" s="20"/>
      <c r="L30" s="55" t="s">
        <v>441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6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537</v>
      </c>
      <c r="H31" s="21" t="s">
        <v>541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5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442</v>
      </c>
      <c r="AB32" s="10">
        <v>30</v>
      </c>
    </row>
    <row r="33" spans="2:28" ht="15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5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5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448</v>
      </c>
    </row>
    <row r="36" spans="2:28" ht="15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532</v>
      </c>
    </row>
    <row r="37" spans="2:28" ht="15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551</v>
      </c>
    </row>
    <row r="38" spans="2:28" ht="15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470</v>
      </c>
    </row>
    <row r="39" spans="2:28" ht="15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473</v>
      </c>
    </row>
    <row r="40" spans="2:28" ht="15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474</v>
      </c>
    </row>
    <row r="41" spans="2:28" ht="15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475</v>
      </c>
    </row>
    <row r="42" spans="2:28" ht="15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534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535</v>
      </c>
    </row>
    <row r="44" spans="2:28">
      <c r="L44" t="s">
        <v>471</v>
      </c>
    </row>
    <row r="45" spans="2:28">
      <c r="L45" s="10" t="s">
        <v>548</v>
      </c>
    </row>
  </sheetData>
  <phoneticPr fontId="2" type="noConversion"/>
  <hyperlinks>
    <hyperlink ref="S10" r:id="rId1" xr:uid="{E7EC5A2D-CF9D-4D5B-8BDA-F626083CABDB}"/>
    <hyperlink ref="R10" r:id="rId2" display="Narain_p@cabletv.co.th" xr:uid="{E6E0BE3E-F2EC-44D8-A5DF-25CBF17E810A}"/>
    <hyperlink ref="S3" r:id="rId3" xr:uid="{DDC05C4D-7EBC-41E2-8F65-4879C40F1F75}"/>
    <hyperlink ref="R3" r:id="rId4" display="tawat_m@cabletv.co.th" xr:uid="{56CD9E14-EE42-4E80-9CE4-B4FEB316D0D1}"/>
    <hyperlink ref="R8" r:id="rId5" xr:uid="{5FB870DC-BA03-48B5-A6DE-EAC033038F29}"/>
    <hyperlink ref="S8" r:id="rId6" xr:uid="{4DB13D7E-F050-4EA6-B1F4-11AAA3EEB39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A5D13-D372-4BB9-BFD0-23C301AFC554}">
  <dimension ref="A1:Z36"/>
  <sheetViews>
    <sheetView zoomScale="70" zoomScaleNormal="112" workbookViewId="0">
      <selection activeCell="C3" sqref="C3:I25"/>
    </sheetView>
  </sheetViews>
  <sheetFormatPr defaultRowHeight="14.4"/>
  <cols>
    <col min="1" max="1" width="26.109375" bestFit="1" customWidth="1"/>
    <col min="3" max="3" width="27.88671875" bestFit="1" customWidth="1"/>
    <col min="4" max="4" width="35" customWidth="1"/>
    <col min="5" max="5" width="16.44140625" customWidth="1"/>
    <col min="6" max="6" width="29.6640625" customWidth="1"/>
    <col min="7" max="7" width="29.109375" customWidth="1"/>
    <col min="8" max="8" width="16.33203125" customWidth="1"/>
    <col min="9" max="9" width="15.33203125" customWidth="1"/>
    <col min="10" max="10" width="8.88671875" hidden="1" customWidth="1"/>
    <col min="11" max="11" width="27.5546875" customWidth="1"/>
    <col min="12" max="12" width="3.6640625" bestFit="1" customWidth="1"/>
    <col min="14" max="14" width="18.6640625" bestFit="1" customWidth="1"/>
    <col min="16" max="16" width="6" customWidth="1"/>
    <col min="17" max="17" width="8.5546875" bestFit="1" customWidth="1"/>
    <col min="18" max="18" width="5.6640625" bestFit="1" customWidth="1"/>
    <col min="19" max="19" width="13.33203125" bestFit="1" customWidth="1"/>
    <col min="23" max="23" width="13.33203125" bestFit="1" customWidth="1"/>
    <col min="24" max="24" width="14.5546875" bestFit="1" customWidth="1"/>
    <col min="25" max="25" width="23.88671875" bestFit="1" customWidth="1"/>
    <col min="26" max="26" width="15.3320312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.4">
      <c r="A3" s="10"/>
      <c r="B3" s="10"/>
      <c r="C3" s="119" t="s">
        <v>132</v>
      </c>
      <c r="D3" s="120" t="s">
        <v>521</v>
      </c>
      <c r="E3" s="121" t="s">
        <v>481</v>
      </c>
      <c r="F3" s="122" t="s">
        <v>271</v>
      </c>
      <c r="G3" s="123" t="s">
        <v>317</v>
      </c>
      <c r="H3" s="124" t="s">
        <v>318</v>
      </c>
      <c r="I3" s="125" t="s">
        <v>524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.4">
      <c r="A4" s="29" t="s">
        <v>17</v>
      </c>
      <c r="B4" s="10"/>
      <c r="C4" s="119" t="s">
        <v>116</v>
      </c>
      <c r="D4" s="120" t="s">
        <v>522</v>
      </c>
      <c r="E4" s="121" t="s">
        <v>485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477</v>
      </c>
      <c r="L4" s="23" t="s">
        <v>476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.4">
      <c r="A5" s="29" t="s">
        <v>12</v>
      </c>
      <c r="B5" s="10"/>
      <c r="C5" s="127" t="s">
        <v>129</v>
      </c>
      <c r="D5" s="128" t="s">
        <v>523</v>
      </c>
      <c r="E5" s="121" t="s">
        <v>547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.4">
      <c r="A6" s="29" t="s">
        <v>23</v>
      </c>
      <c r="B6" s="10"/>
      <c r="C6" s="120" t="s">
        <v>131</v>
      </c>
      <c r="D6" s="120" t="s">
        <v>449</v>
      </c>
      <c r="E6" s="129" t="s">
        <v>453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.4">
      <c r="A7" s="29" t="s">
        <v>95</v>
      </c>
      <c r="B7" s="10"/>
      <c r="C7" s="120" t="s">
        <v>486</v>
      </c>
      <c r="D7" s="120" t="s">
        <v>449</v>
      </c>
      <c r="E7" s="121" t="s">
        <v>454</v>
      </c>
      <c r="F7" s="126" t="s">
        <v>491</v>
      </c>
      <c r="G7" s="124"/>
      <c r="H7" s="126" t="s">
        <v>492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.4">
      <c r="A8" s="29" t="s">
        <v>27</v>
      </c>
      <c r="B8" s="10"/>
      <c r="C8" s="119" t="s">
        <v>519</v>
      </c>
      <c r="D8" s="120" t="s">
        <v>306</v>
      </c>
      <c r="E8" s="121" t="s">
        <v>525</v>
      </c>
      <c r="F8" s="122" t="s">
        <v>520</v>
      </c>
      <c r="G8" s="123" t="s">
        <v>526</v>
      </c>
      <c r="H8" s="124" t="s">
        <v>530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.4">
      <c r="A9" s="29" t="s">
        <v>33</v>
      </c>
      <c r="B9" s="10"/>
      <c r="C9" s="120" t="s">
        <v>415</v>
      </c>
      <c r="D9" s="120" t="s">
        <v>306</v>
      </c>
      <c r="E9" s="130" t="s">
        <v>546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.4">
      <c r="A10" s="29" t="s">
        <v>469</v>
      </c>
      <c r="B10" s="10"/>
      <c r="C10" s="119" t="s">
        <v>133</v>
      </c>
      <c r="D10" s="120" t="s">
        <v>527</v>
      </c>
      <c r="E10" s="121" t="s">
        <v>455</v>
      </c>
      <c r="F10" s="122" t="s">
        <v>272</v>
      </c>
      <c r="G10" s="123" t="s">
        <v>493</v>
      </c>
      <c r="H10" s="133" t="s">
        <v>494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.4">
      <c r="A11" s="29" t="s">
        <v>7</v>
      </c>
      <c r="B11" s="10"/>
      <c r="C11" s="134" t="s">
        <v>135</v>
      </c>
      <c r="D11" s="120" t="s">
        <v>523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.4">
      <c r="A12" s="29" t="s">
        <v>39</v>
      </c>
      <c r="B12" s="10"/>
      <c r="C12" s="120" t="s">
        <v>487</v>
      </c>
      <c r="D12" s="120" t="s">
        <v>306</v>
      </c>
      <c r="E12" s="121" t="s">
        <v>456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.4">
      <c r="A13" s="29" t="s">
        <v>42</v>
      </c>
      <c r="B13" s="10"/>
      <c r="C13" s="120" t="s">
        <v>421</v>
      </c>
      <c r="D13" s="120" t="s">
        <v>306</v>
      </c>
      <c r="E13" s="121" t="s">
        <v>457</v>
      </c>
      <c r="F13" s="122" t="s">
        <v>495</v>
      </c>
      <c r="G13" s="123"/>
      <c r="H13" s="126" t="s">
        <v>496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.4">
      <c r="A14" s="29" t="s">
        <v>44</v>
      </c>
      <c r="B14" s="10"/>
      <c r="C14" s="120" t="s">
        <v>443</v>
      </c>
      <c r="D14" s="120" t="s">
        <v>306</v>
      </c>
      <c r="E14" s="121" t="s">
        <v>458</v>
      </c>
      <c r="F14" s="122" t="s">
        <v>497</v>
      </c>
      <c r="G14" s="124" t="s">
        <v>450</v>
      </c>
      <c r="H14" s="126" t="s">
        <v>451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.4">
      <c r="A15" s="29" t="s">
        <v>1</v>
      </c>
      <c r="B15" s="10"/>
      <c r="C15" s="134" t="s">
        <v>488</v>
      </c>
      <c r="D15" s="120" t="s">
        <v>306</v>
      </c>
      <c r="E15" s="121" t="s">
        <v>459</v>
      </c>
      <c r="F15" s="122" t="s">
        <v>498</v>
      </c>
      <c r="G15" s="124"/>
      <c r="H15" s="126" t="s">
        <v>452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.4">
      <c r="A16" s="29" t="s">
        <v>49</v>
      </c>
      <c r="B16" s="10"/>
      <c r="C16" s="120" t="s">
        <v>137</v>
      </c>
      <c r="D16" s="120" t="s">
        <v>528</v>
      </c>
      <c r="E16" s="121" t="s">
        <v>460</v>
      </c>
      <c r="F16" s="122" t="s">
        <v>276</v>
      </c>
      <c r="G16" s="124" t="s">
        <v>324</v>
      </c>
      <c r="H16" s="124" t="s">
        <v>138</v>
      </c>
      <c r="I16" s="125" t="s">
        <v>476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.4">
      <c r="A17" s="29" t="s">
        <v>52</v>
      </c>
      <c r="B17" s="10"/>
      <c r="C17" s="127" t="s">
        <v>139</v>
      </c>
      <c r="D17" s="120" t="s">
        <v>529</v>
      </c>
      <c r="E17" s="121" t="s">
        <v>461</v>
      </c>
      <c r="F17" s="122" t="s">
        <v>277</v>
      </c>
      <c r="G17" s="124" t="s">
        <v>325</v>
      </c>
      <c r="H17" s="124" t="s">
        <v>302</v>
      </c>
      <c r="I17" s="125" t="s">
        <v>476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.4">
      <c r="A18" s="29" t="s">
        <v>55</v>
      </c>
      <c r="B18" s="10"/>
      <c r="C18" s="120" t="s">
        <v>465</v>
      </c>
      <c r="D18" s="120" t="s">
        <v>306</v>
      </c>
      <c r="E18" s="121" t="s">
        <v>466</v>
      </c>
      <c r="F18" s="122" t="s">
        <v>467</v>
      </c>
      <c r="G18" s="123" t="s">
        <v>499</v>
      </c>
      <c r="H18" s="124" t="s">
        <v>500</v>
      </c>
      <c r="I18" s="125" t="s">
        <v>476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.4">
      <c r="A19" s="29" t="s">
        <v>58</v>
      </c>
      <c r="B19" s="10"/>
      <c r="C19" s="120" t="s">
        <v>140</v>
      </c>
      <c r="D19" s="120" t="s">
        <v>307</v>
      </c>
      <c r="E19" s="121" t="s">
        <v>462</v>
      </c>
      <c r="F19" s="123" t="s">
        <v>278</v>
      </c>
      <c r="G19" s="123" t="s">
        <v>326</v>
      </c>
      <c r="H19" s="124" t="s">
        <v>141</v>
      </c>
      <c r="I19" s="125" t="s">
        <v>476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.4">
      <c r="A20" s="29" t="s">
        <v>60</v>
      </c>
      <c r="B20" s="10"/>
      <c r="C20" s="120" t="s">
        <v>145</v>
      </c>
      <c r="D20" s="120" t="s">
        <v>501</v>
      </c>
      <c r="E20" s="121" t="s">
        <v>502</v>
      </c>
      <c r="F20" s="123" t="s">
        <v>282</v>
      </c>
      <c r="G20" s="123" t="s">
        <v>332</v>
      </c>
      <c r="H20" s="124" t="s">
        <v>333</v>
      </c>
      <c r="I20" s="125" t="s">
        <v>507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.4">
      <c r="A21" s="29" t="s">
        <v>63</v>
      </c>
      <c r="B21" s="10"/>
      <c r="C21" s="120" t="s">
        <v>143</v>
      </c>
      <c r="D21" s="120" t="s">
        <v>501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507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.4">
      <c r="A22" s="29" t="s">
        <v>66</v>
      </c>
      <c r="B22" s="10"/>
      <c r="C22" s="120" t="s">
        <v>489</v>
      </c>
      <c r="D22" s="120" t="s">
        <v>503</v>
      </c>
      <c r="E22" s="121" t="s">
        <v>504</v>
      </c>
      <c r="F22" s="124" t="s">
        <v>279</v>
      </c>
      <c r="G22" s="124" t="s">
        <v>327</v>
      </c>
      <c r="H22" s="124" t="s">
        <v>505</v>
      </c>
      <c r="I22" s="125" t="s">
        <v>507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.4">
      <c r="A23" s="10"/>
      <c r="B23" s="10"/>
      <c r="C23" s="119" t="s">
        <v>490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507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.4">
      <c r="A24" s="10"/>
      <c r="B24" s="10"/>
      <c r="C24" s="120" t="s">
        <v>412</v>
      </c>
      <c r="D24" s="120" t="s">
        <v>531</v>
      </c>
      <c r="E24" s="125" t="s">
        <v>463</v>
      </c>
      <c r="F24" s="123" t="s">
        <v>413</v>
      </c>
      <c r="G24" s="135" t="s">
        <v>414</v>
      </c>
      <c r="H24" s="132" t="s">
        <v>464</v>
      </c>
      <c r="I24" s="125" t="s">
        <v>507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.4">
      <c r="A25" s="10"/>
      <c r="B25" s="10"/>
      <c r="C25" s="120" t="s">
        <v>303</v>
      </c>
      <c r="D25" s="120" t="s">
        <v>506</v>
      </c>
      <c r="E25" s="129" t="s">
        <v>304</v>
      </c>
      <c r="F25" s="126" t="s">
        <v>305</v>
      </c>
      <c r="G25" s="124"/>
      <c r="H25" s="124"/>
      <c r="I25" s="125" t="s">
        <v>508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6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6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6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6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 xr:uid="{131476B8-4C11-4B6B-A87D-A934BF052134}"/>
    <hyperlink ref="F10" r:id="rId2" display="Narain_p@cabletv.co.th" xr:uid="{2B47D7F2-95A2-4698-839F-E06001AAE049}"/>
    <hyperlink ref="G3" r:id="rId3" xr:uid="{58D296B7-58A0-4BB0-A157-36A5DE5B1C21}"/>
    <hyperlink ref="F3" r:id="rId4" display="tawat_m@cabletv.co.th" xr:uid="{8D7578BC-D2FC-416A-BBB5-07327B22EAA3}"/>
    <hyperlink ref="F8" r:id="rId5" xr:uid="{EB4B417A-E884-4DDD-8B64-365668BD45F2}"/>
    <hyperlink ref="G8" r:id="rId6" xr:uid="{1696DC04-445B-45AE-9B0B-3127ED802D68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3BA1D-38CE-4EF4-8D95-724912629E51}">
  <sheetPr codeName="Sheet1">
    <pageSetUpPr fitToPage="1"/>
  </sheetPr>
  <dimension ref="A1:R36"/>
  <sheetViews>
    <sheetView tabSelected="1" topLeftCell="B1" zoomScale="70" zoomScaleNormal="70" zoomScaleSheetLayoutView="85" workbookViewId="0">
      <selection activeCell="D17" sqref="D17:E17"/>
    </sheetView>
  </sheetViews>
  <sheetFormatPr defaultColWidth="9.33203125" defaultRowHeight="14.4"/>
  <cols>
    <col min="1" max="1" width="8.5546875" style="38" customWidth="1"/>
    <col min="2" max="2" width="17" style="38" customWidth="1"/>
    <col min="3" max="3" width="35" style="38" customWidth="1"/>
    <col min="4" max="4" width="5.88671875" style="38" customWidth="1"/>
    <col min="5" max="5" width="28" style="38" customWidth="1"/>
    <col min="6" max="6" width="22.44140625" style="38" customWidth="1"/>
    <col min="7" max="7" width="7.44140625" style="38" customWidth="1"/>
    <col min="8" max="8" width="30.5546875" style="29" customWidth="1"/>
    <col min="9" max="9" width="21.6640625" style="29" customWidth="1"/>
    <col min="10" max="10" width="8.33203125" style="29" customWidth="1"/>
    <col min="11" max="11" width="23.88671875" style="29" customWidth="1"/>
    <col min="12" max="12" width="23.33203125" style="29" customWidth="1"/>
    <col min="13" max="13" width="17.109375" style="29" customWidth="1"/>
    <col min="14" max="14" width="17" style="29" customWidth="1"/>
    <col min="15" max="15" width="25.33203125" style="29" customWidth="1"/>
    <col min="16" max="16" width="5.109375" style="17" customWidth="1"/>
    <col min="17" max="18" width="5.44140625" style="17" customWidth="1"/>
    <col min="19" max="19" width="5.33203125" style="17" customWidth="1"/>
    <col min="20" max="23" width="5.44140625" style="17" customWidth="1"/>
    <col min="24" max="24" width="5" style="17" customWidth="1"/>
    <col min="25" max="27" width="8.6640625" style="17" customWidth="1"/>
    <col min="28" max="16384" width="9.33203125" style="17"/>
  </cols>
  <sheetData>
    <row r="1" spans="1:15" s="39" customFormat="1" ht="32.4" customHeight="1">
      <c r="A1" s="203"/>
      <c r="B1" s="204"/>
      <c r="C1" s="204"/>
      <c r="D1" s="204"/>
      <c r="E1" s="204"/>
      <c r="F1" s="202" t="s">
        <v>259</v>
      </c>
      <c r="G1" s="202"/>
      <c r="H1" s="202"/>
      <c r="I1" s="202"/>
      <c r="J1" s="202"/>
      <c r="K1" s="204"/>
      <c r="L1" s="204"/>
      <c r="M1" s="204"/>
      <c r="N1" s="204"/>
      <c r="O1" s="205"/>
    </row>
    <row r="2" spans="1:15" ht="30">
      <c r="A2" s="181" t="s">
        <v>121</v>
      </c>
      <c r="B2" s="143"/>
      <c r="C2" s="146" t="s">
        <v>5</v>
      </c>
      <c r="D2" s="146"/>
      <c r="E2" s="146"/>
      <c r="F2" s="143" t="s">
        <v>146</v>
      </c>
      <c r="G2" s="143"/>
      <c r="H2" s="146" t="s">
        <v>18</v>
      </c>
      <c r="I2" s="146"/>
      <c r="J2" s="146"/>
      <c r="K2" s="146"/>
      <c r="L2" s="146"/>
      <c r="M2" s="143" t="s">
        <v>249</v>
      </c>
      <c r="N2" s="143"/>
      <c r="O2" s="72" t="s">
        <v>562</v>
      </c>
    </row>
    <row r="3" spans="1:15" ht="30">
      <c r="A3" s="181" t="s">
        <v>256</v>
      </c>
      <c r="B3" s="143"/>
      <c r="C3" s="146" t="s">
        <v>519</v>
      </c>
      <c r="D3" s="146"/>
      <c r="E3" s="146"/>
      <c r="F3" s="143" t="s">
        <v>9</v>
      </c>
      <c r="G3" s="143"/>
      <c r="H3" s="144" t="str">
        <f>VLOOKUP(C3,'Ref.3'!C3:D32,2,0)</f>
        <v>Sales Executive</v>
      </c>
      <c r="I3" s="144"/>
      <c r="J3" s="144"/>
      <c r="K3" s="73" t="s">
        <v>248</v>
      </c>
      <c r="L3" s="74" t="str">
        <f>VLOOKUP(C3,'Ref.3'!C3:E32,3,0)</f>
        <v xml:space="preserve">065-2387605 </v>
      </c>
      <c r="M3" s="143" t="s">
        <v>0</v>
      </c>
      <c r="N3" s="143"/>
      <c r="O3" s="75" t="s">
        <v>554</v>
      </c>
    </row>
    <row r="4" spans="1:15" ht="30">
      <c r="A4" s="181" t="s">
        <v>250</v>
      </c>
      <c r="B4" s="143"/>
      <c r="C4" s="146" t="s">
        <v>12</v>
      </c>
      <c r="D4" s="146"/>
      <c r="E4" s="146"/>
      <c r="F4" s="143" t="s">
        <v>252</v>
      </c>
      <c r="G4" s="143"/>
      <c r="H4" s="144" t="e">
        <f>VLOOKUP(C5,'Ref2'!B4:G31,6,0)</f>
        <v>#N/A</v>
      </c>
      <c r="I4" s="144"/>
      <c r="J4" s="144"/>
      <c r="K4" s="73" t="s">
        <v>248</v>
      </c>
      <c r="L4" s="74" t="e">
        <f>VLOOKUP(C5,'Ref2'!B4:H31,7,0)</f>
        <v>#N/A</v>
      </c>
      <c r="M4" s="144" t="s">
        <v>553</v>
      </c>
      <c r="N4" s="144"/>
      <c r="O4" s="145"/>
    </row>
    <row r="5" spans="1:15" ht="30">
      <c r="A5" s="76"/>
      <c r="B5" s="73" t="s">
        <v>117</v>
      </c>
      <c r="C5" s="146" t="s">
        <v>334</v>
      </c>
      <c r="D5" s="146"/>
      <c r="E5" s="146"/>
      <c r="F5" s="143" t="s">
        <v>119</v>
      </c>
      <c r="G5" s="143"/>
      <c r="H5" s="144" t="e">
        <f>VLOOKUP(C5,'Ref2'!B4:C31,2,0)</f>
        <v>#N/A</v>
      </c>
      <c r="I5" s="144"/>
      <c r="J5" s="144"/>
      <c r="K5" s="73" t="s">
        <v>257</v>
      </c>
      <c r="L5" s="74" t="e">
        <f>VLOOKUP(C5,'Ref2'!B4:F31,5,0)</f>
        <v>#N/A</v>
      </c>
      <c r="M5" s="146" t="s">
        <v>143</v>
      </c>
      <c r="N5" s="146"/>
      <c r="O5" s="147"/>
    </row>
    <row r="6" spans="1:15" ht="28.8">
      <c r="A6" s="181" t="s">
        <v>123</v>
      </c>
      <c r="B6" s="143"/>
      <c r="C6" s="144" t="str">
        <f>$C$5</f>
        <v>พัทยา</v>
      </c>
      <c r="D6" s="144"/>
      <c r="E6" s="144"/>
      <c r="F6" s="143" t="s">
        <v>253</v>
      </c>
      <c r="G6" s="143"/>
      <c r="H6" s="144" t="e">
        <f>VLOOKUP(C5,'Ref2'!B4:C31,2,0)</f>
        <v>#N/A</v>
      </c>
      <c r="I6" s="144"/>
      <c r="J6" s="144"/>
      <c r="K6" s="73" t="s">
        <v>258</v>
      </c>
      <c r="L6" s="74" t="e">
        <f>VLOOKUP(C5,'Ref2'!B4:D31,3,0)</f>
        <v>#N/A</v>
      </c>
      <c r="M6" s="148" t="str">
        <f>VLOOKUP(M5,'Ref2'!O20:P24,2,0)</f>
        <v>Sales Co-ordinator manager</v>
      </c>
      <c r="N6" s="148"/>
      <c r="O6" s="149"/>
    </row>
    <row r="7" spans="1:15" ht="30.6" thickBot="1">
      <c r="A7" s="183" t="s">
        <v>255</v>
      </c>
      <c r="B7" s="184"/>
      <c r="C7" s="187" t="s">
        <v>236</v>
      </c>
      <c r="D7" s="187"/>
      <c r="E7" s="187"/>
      <c r="F7" s="184" t="s">
        <v>147</v>
      </c>
      <c r="G7" s="184"/>
      <c r="H7" s="156" t="s">
        <v>150</v>
      </c>
      <c r="I7" s="156"/>
      <c r="J7" s="156"/>
      <c r="K7" s="77" t="s">
        <v>283</v>
      </c>
      <c r="L7" s="187"/>
      <c r="M7" s="187"/>
      <c r="N7" s="187"/>
      <c r="O7" s="217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480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8" t="s">
        <v>3</v>
      </c>
      <c r="C10" s="188"/>
      <c r="D10" s="213" t="s">
        <v>4</v>
      </c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5"/>
    </row>
    <row r="11" spans="1:15" ht="26.25" customHeight="1">
      <c r="A11" s="82">
        <v>1</v>
      </c>
      <c r="B11" s="200" t="s">
        <v>8</v>
      </c>
      <c r="C11" s="201"/>
      <c r="D11" s="218" t="s">
        <v>555</v>
      </c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20"/>
    </row>
    <row r="12" spans="1:15" ht="33.75" customHeight="1">
      <c r="A12" s="83">
        <v>2</v>
      </c>
      <c r="B12" s="185" t="s">
        <v>251</v>
      </c>
      <c r="C12" s="186"/>
      <c r="D12" s="216" t="s">
        <v>556</v>
      </c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41"/>
    </row>
    <row r="13" spans="1:15" ht="31.5" customHeight="1">
      <c r="A13" s="83">
        <v>3</v>
      </c>
      <c r="B13" s="185" t="s">
        <v>94</v>
      </c>
      <c r="C13" s="186"/>
      <c r="D13" s="197" t="s">
        <v>557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9"/>
    </row>
    <row r="14" spans="1:15" ht="33" customHeight="1">
      <c r="A14" s="83">
        <v>4</v>
      </c>
      <c r="B14" s="185" t="s">
        <v>405</v>
      </c>
      <c r="C14" s="186"/>
      <c r="D14" s="137" t="s">
        <v>558</v>
      </c>
      <c r="E14" s="138"/>
      <c r="F14" s="138"/>
      <c r="G14" s="138"/>
      <c r="H14" s="84" t="s">
        <v>403</v>
      </c>
      <c r="I14" s="142" t="s">
        <v>559</v>
      </c>
      <c r="J14" s="138"/>
      <c r="K14" s="84" t="s">
        <v>404</v>
      </c>
      <c r="L14" s="85"/>
      <c r="M14" s="84" t="s">
        <v>408</v>
      </c>
      <c r="N14" s="138"/>
      <c r="O14" s="141"/>
    </row>
    <row r="15" spans="1:15" ht="28.8">
      <c r="A15" s="83">
        <v>5</v>
      </c>
      <c r="B15" s="185" t="s">
        <v>406</v>
      </c>
      <c r="C15" s="186"/>
      <c r="D15" s="137"/>
      <c r="E15" s="138"/>
      <c r="F15" s="138"/>
      <c r="G15" s="138"/>
      <c r="H15" s="84" t="s">
        <v>403</v>
      </c>
      <c r="I15" s="142"/>
      <c r="J15" s="138"/>
      <c r="K15" s="84" t="s">
        <v>404</v>
      </c>
      <c r="L15" s="118"/>
      <c r="M15" s="84" t="s">
        <v>408</v>
      </c>
      <c r="N15" s="138"/>
      <c r="O15" s="141"/>
    </row>
    <row r="16" spans="1:15" ht="28.8">
      <c r="A16" s="83">
        <v>6</v>
      </c>
      <c r="B16" s="182" t="s">
        <v>114</v>
      </c>
      <c r="C16" s="182"/>
      <c r="D16" s="157" t="s">
        <v>401</v>
      </c>
      <c r="E16" s="158"/>
      <c r="F16" s="158"/>
      <c r="G16" s="158"/>
      <c r="H16" s="86" t="s">
        <v>410</v>
      </c>
      <c r="I16" s="159"/>
      <c r="J16" s="151"/>
      <c r="K16" s="86" t="s">
        <v>517</v>
      </c>
      <c r="L16" s="87"/>
      <c r="M16" s="86" t="s">
        <v>411</v>
      </c>
      <c r="N16" s="139"/>
      <c r="O16" s="140"/>
    </row>
    <row r="17" spans="1:18" ht="28.8">
      <c r="A17" s="83">
        <v>7</v>
      </c>
      <c r="B17" s="182" t="s">
        <v>409</v>
      </c>
      <c r="C17" s="182"/>
      <c r="D17" s="189">
        <v>1</v>
      </c>
      <c r="E17" s="190"/>
      <c r="F17" s="88" t="s">
        <v>510</v>
      </c>
      <c r="G17" s="88"/>
      <c r="H17" s="90">
        <v>8</v>
      </c>
      <c r="I17" s="88" t="s">
        <v>511</v>
      </c>
      <c r="J17" s="89"/>
      <c r="K17" s="90"/>
      <c r="L17" s="88" t="s">
        <v>512</v>
      </c>
      <c r="M17" s="88"/>
      <c r="N17" s="91">
        <v>113</v>
      </c>
      <c r="O17" s="92" t="s">
        <v>254</v>
      </c>
      <c r="P17" s="40"/>
    </row>
    <row r="18" spans="1:18" ht="28.8">
      <c r="A18" s="83">
        <v>8</v>
      </c>
      <c r="B18" s="182" t="s">
        <v>340</v>
      </c>
      <c r="C18" s="182"/>
      <c r="D18" s="150"/>
      <c r="E18" s="151"/>
      <c r="F18" s="88" t="s">
        <v>510</v>
      </c>
      <c r="G18" s="88"/>
      <c r="H18" s="91"/>
      <c r="I18" s="88" t="s">
        <v>511</v>
      </c>
      <c r="J18" s="88"/>
      <c r="K18" s="91"/>
      <c r="L18" s="88" t="s">
        <v>512</v>
      </c>
      <c r="M18" s="88"/>
      <c r="N18" s="90"/>
      <c r="O18" s="92" t="s">
        <v>254</v>
      </c>
      <c r="P18" s="40"/>
    </row>
    <row r="19" spans="1:18" ht="28.8">
      <c r="A19" s="83">
        <v>9</v>
      </c>
      <c r="B19" s="182" t="s">
        <v>11</v>
      </c>
      <c r="C19" s="182"/>
      <c r="D19" s="211"/>
      <c r="E19" s="212"/>
      <c r="F19" s="162"/>
      <c r="G19" s="162"/>
      <c r="H19" s="162"/>
      <c r="I19" s="195" t="s">
        <v>513</v>
      </c>
      <c r="J19" s="196"/>
      <c r="K19" s="93"/>
      <c r="L19" s="206"/>
      <c r="M19" s="206"/>
      <c r="N19" s="206"/>
      <c r="O19" s="94" t="s">
        <v>514</v>
      </c>
    </row>
    <row r="20" spans="1:18" ht="29.4" thickBot="1">
      <c r="A20" s="95">
        <v>10</v>
      </c>
      <c r="B20" s="193" t="s">
        <v>509</v>
      </c>
      <c r="C20" s="193"/>
      <c r="D20" s="153" t="s">
        <v>545</v>
      </c>
      <c r="E20" s="154"/>
      <c r="F20" s="152"/>
      <c r="G20" s="152"/>
      <c r="H20" s="96" t="s">
        <v>284</v>
      </c>
      <c r="I20" s="155"/>
      <c r="J20" s="155"/>
      <c r="K20" s="97" t="s">
        <v>285</v>
      </c>
      <c r="L20" s="194"/>
      <c r="M20" s="194"/>
      <c r="N20" s="96" t="s">
        <v>286</v>
      </c>
      <c r="O20" s="98"/>
      <c r="R20" s="41"/>
    </row>
    <row r="21" spans="1:18" ht="28.8">
      <c r="A21" s="166">
        <v>11</v>
      </c>
      <c r="B21" s="191" t="s">
        <v>369</v>
      </c>
      <c r="C21" s="191"/>
      <c r="D21" s="169" t="s">
        <v>363</v>
      </c>
      <c r="E21" s="169"/>
      <c r="F21" s="164" t="s">
        <v>407</v>
      </c>
      <c r="G21" s="164"/>
      <c r="H21" s="99" t="s">
        <v>373</v>
      </c>
      <c r="I21" s="164"/>
      <c r="J21" s="164"/>
      <c r="K21" s="99" t="s">
        <v>364</v>
      </c>
      <c r="L21" s="164"/>
      <c r="M21" s="164"/>
      <c r="N21" s="99" t="s">
        <v>366</v>
      </c>
      <c r="O21" s="100"/>
    </row>
    <row r="22" spans="1:18" ht="28.8">
      <c r="A22" s="167"/>
      <c r="B22" s="192"/>
      <c r="C22" s="192"/>
      <c r="D22" s="169" t="s">
        <v>390</v>
      </c>
      <c r="E22" s="169"/>
      <c r="F22" s="162"/>
      <c r="G22" s="162"/>
      <c r="H22" s="101" t="s">
        <v>391</v>
      </c>
      <c r="I22" s="168"/>
      <c r="J22" s="168"/>
      <c r="K22" s="102"/>
      <c r="L22" s="102"/>
      <c r="M22" s="102"/>
      <c r="N22" s="102"/>
      <c r="O22" s="103"/>
    </row>
    <row r="23" spans="1:18" ht="28.8">
      <c r="A23" s="104">
        <v>12</v>
      </c>
      <c r="B23" s="172" t="s">
        <v>367</v>
      </c>
      <c r="C23" s="172"/>
      <c r="D23" s="101">
        <v>1</v>
      </c>
      <c r="E23" s="164" t="s">
        <v>397</v>
      </c>
      <c r="F23" s="164"/>
      <c r="G23" s="101">
        <v>2</v>
      </c>
      <c r="H23" s="164" t="s">
        <v>398</v>
      </c>
      <c r="I23" s="164"/>
      <c r="J23" s="101">
        <v>3</v>
      </c>
      <c r="K23" s="164" t="s">
        <v>400</v>
      </c>
      <c r="L23" s="164"/>
      <c r="M23" s="105">
        <v>4</v>
      </c>
      <c r="N23" s="164" t="s">
        <v>399</v>
      </c>
      <c r="O23" s="165"/>
    </row>
    <row r="24" spans="1:18" ht="28.8">
      <c r="A24" s="104">
        <v>13</v>
      </c>
      <c r="B24" s="106" t="s">
        <v>365</v>
      </c>
      <c r="C24" s="106"/>
      <c r="D24" s="101">
        <v>1</v>
      </c>
      <c r="E24" s="164" t="s">
        <v>394</v>
      </c>
      <c r="F24" s="164"/>
      <c r="G24" s="101">
        <v>2</v>
      </c>
      <c r="H24" s="164" t="s">
        <v>395</v>
      </c>
      <c r="I24" s="164"/>
      <c r="J24" s="101">
        <v>3</v>
      </c>
      <c r="K24" s="164" t="s">
        <v>396</v>
      </c>
      <c r="L24" s="164"/>
      <c r="M24" s="105">
        <v>4</v>
      </c>
      <c r="N24" s="164"/>
      <c r="O24" s="165"/>
    </row>
    <row r="25" spans="1:18" ht="28.8">
      <c r="A25" s="104">
        <v>14</v>
      </c>
      <c r="B25" s="106" t="s">
        <v>368</v>
      </c>
      <c r="C25" s="106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5"/>
    </row>
    <row r="26" spans="1:18" ht="28.8">
      <c r="A26" s="104">
        <v>15</v>
      </c>
      <c r="B26" s="172" t="s">
        <v>372</v>
      </c>
      <c r="C26" s="172"/>
      <c r="D26" s="160" t="s">
        <v>370</v>
      </c>
      <c r="E26" s="161"/>
      <c r="F26" s="162"/>
      <c r="G26" s="162"/>
      <c r="H26" s="162"/>
      <c r="I26" s="162"/>
      <c r="J26" s="161" t="s">
        <v>371</v>
      </c>
      <c r="K26" s="161"/>
      <c r="L26" s="162"/>
      <c r="M26" s="162"/>
      <c r="N26" s="162"/>
      <c r="O26" s="163"/>
    </row>
    <row r="27" spans="1:18" ht="28.8">
      <c r="A27" s="104">
        <v>16</v>
      </c>
      <c r="B27" s="172" t="s">
        <v>99</v>
      </c>
      <c r="C27" s="172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10"/>
    </row>
    <row r="28" spans="1:18" ht="30">
      <c r="A28" s="170">
        <v>17</v>
      </c>
      <c r="B28" s="173" t="s">
        <v>96</v>
      </c>
      <c r="C28" s="174"/>
      <c r="D28" s="107" t="s">
        <v>310</v>
      </c>
      <c r="E28" s="179" t="s">
        <v>560</v>
      </c>
      <c r="F28" s="179"/>
      <c r="G28" s="179"/>
      <c r="H28" s="179"/>
      <c r="I28" s="179"/>
      <c r="J28" s="179"/>
      <c r="K28" s="179"/>
      <c r="L28" s="179"/>
      <c r="M28" s="179"/>
      <c r="N28" s="179"/>
      <c r="O28" s="180"/>
    </row>
    <row r="29" spans="1:18" ht="30">
      <c r="A29" s="170"/>
      <c r="B29" s="175"/>
      <c r="C29" s="176"/>
      <c r="D29" s="107" t="s">
        <v>311</v>
      </c>
      <c r="E29" s="179" t="s">
        <v>561</v>
      </c>
      <c r="F29" s="179"/>
      <c r="G29" s="179"/>
      <c r="H29" s="179"/>
      <c r="I29" s="179"/>
      <c r="J29" s="179"/>
      <c r="K29" s="179"/>
      <c r="L29" s="179"/>
      <c r="M29" s="179"/>
      <c r="N29" s="179"/>
      <c r="O29" s="180"/>
    </row>
    <row r="30" spans="1:18" ht="30">
      <c r="A30" s="170"/>
      <c r="B30" s="175"/>
      <c r="C30" s="176"/>
      <c r="D30" s="107" t="s">
        <v>312</v>
      </c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80"/>
    </row>
    <row r="31" spans="1:18" ht="30">
      <c r="A31" s="170"/>
      <c r="B31" s="175"/>
      <c r="C31" s="176"/>
      <c r="D31" s="107" t="s">
        <v>313</v>
      </c>
      <c r="E31" s="179" t="s">
        <v>120</v>
      </c>
      <c r="F31" s="179"/>
      <c r="G31" s="179"/>
      <c r="H31" s="179"/>
      <c r="I31" s="179"/>
      <c r="J31" s="179"/>
      <c r="K31" s="179"/>
      <c r="L31" s="179"/>
      <c r="M31" s="179"/>
      <c r="N31" s="179"/>
      <c r="O31" s="180"/>
    </row>
    <row r="32" spans="1:18" ht="30.6" thickBot="1">
      <c r="A32" s="171"/>
      <c r="B32" s="177"/>
      <c r="C32" s="178"/>
      <c r="D32" s="108" t="s">
        <v>543</v>
      </c>
      <c r="E32" s="207"/>
      <c r="F32" s="207"/>
      <c r="G32" s="207"/>
      <c r="H32" s="207"/>
      <c r="I32" s="207"/>
      <c r="J32" s="207"/>
      <c r="K32" s="207"/>
      <c r="L32" s="207"/>
      <c r="M32" s="207"/>
      <c r="N32" s="207"/>
      <c r="O32" s="208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6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  <mergeCell ref="B13:C13"/>
    <mergeCell ref="B14:C14"/>
    <mergeCell ref="D13:O13"/>
    <mergeCell ref="B11:C11"/>
    <mergeCell ref="F7:G7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A28:A32"/>
    <mergeCell ref="B27:C27"/>
    <mergeCell ref="B28:C32"/>
    <mergeCell ref="E28:O28"/>
    <mergeCell ref="E29:O29"/>
    <mergeCell ref="E31:O31"/>
    <mergeCell ref="A21:A22"/>
    <mergeCell ref="I22:J22"/>
    <mergeCell ref="D22:E22"/>
    <mergeCell ref="D21:E21"/>
    <mergeCell ref="I21:J21"/>
    <mergeCell ref="D26:E26"/>
    <mergeCell ref="F26:I26"/>
    <mergeCell ref="L26:O26"/>
    <mergeCell ref="J26:K26"/>
    <mergeCell ref="E24:F24"/>
    <mergeCell ref="H24:I24"/>
    <mergeCell ref="K24:L24"/>
    <mergeCell ref="N24:O24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M2:N2"/>
    <mergeCell ref="M3:N3"/>
    <mergeCell ref="M4:O4"/>
    <mergeCell ref="M5:O5"/>
    <mergeCell ref="M6:O6"/>
    <mergeCell ref="D15:G15"/>
    <mergeCell ref="N16:O16"/>
    <mergeCell ref="N14:O14"/>
    <mergeCell ref="I14:J14"/>
    <mergeCell ref="I15:J15"/>
    <mergeCell ref="N15:O15"/>
  </mergeCells>
  <phoneticPr fontId="2" type="noConversion"/>
  <hyperlinks>
    <hyperlink ref="D13" r:id="rId1" xr:uid="{6C079D25-297F-4889-B10E-FDB48347479F}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68580</xdr:colOff>
                    <xdr:row>18</xdr:row>
                    <xdr:rowOff>22860</xdr:rowOff>
                  </from>
                  <to>
                    <xdr:col>10</xdr:col>
                    <xdr:colOff>1089660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251460</xdr:colOff>
                    <xdr:row>18</xdr:row>
                    <xdr:rowOff>0</xdr:rowOff>
                  </from>
                  <to>
                    <xdr:col>4</xdr:col>
                    <xdr:colOff>1021080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E927F54F-AD9B-4B37-9A44-4603C03A0DDB}">
          <x14:formula1>
            <xm:f>'Ref.3'!$S$3:$S$24</xm:f>
          </x14:formula1>
          <xm:sqref>O20 L20</xm:sqref>
        </x14:dataValidation>
        <x14:dataValidation type="list" allowBlank="1" showInputMessage="1" showErrorMessage="1" xr:uid="{43D89652-135D-4B4D-ACC3-DEEB3CEA4523}">
          <x14:formula1>
            <xm:f>'Ref.3'!$A$4:$A$22</xm:f>
          </x14:formula1>
          <xm:sqref>C4:E4</xm:sqref>
        </x14:dataValidation>
        <x14:dataValidation type="list" allowBlank="1" showInputMessage="1" showErrorMessage="1" xr:uid="{59256F10-5CDC-4981-8A38-5340AB02FB36}">
          <x14:formula1>
            <xm:f>'Ref2'!$Z$3:$Z$17</xm:f>
          </x14:formula1>
          <xm:sqref>C7:E7</xm:sqref>
        </x14:dataValidation>
        <x14:dataValidation type="list" allowBlank="1" showInputMessage="1" showErrorMessage="1" xr:uid="{8D7C1CCC-8CD6-43B2-9890-3952CBF72446}">
          <x14:formula1>
            <xm:f>'Ref.1'!$C$2:$C$15</xm:f>
          </x14:formula1>
          <xm:sqref>C2:E2</xm:sqref>
        </x14:dataValidation>
        <x14:dataValidation type="list" allowBlank="1" showInputMessage="1" showErrorMessage="1" xr:uid="{C83E539D-6EB3-4A23-B289-85D32C5BF35B}">
          <x14:formula1>
            <xm:f>'Ref.1'!$K$2:$K$13</xm:f>
          </x14:formula1>
          <xm:sqref>L21</xm:sqref>
        </x14:dataValidation>
        <x14:dataValidation type="list" allowBlank="1" showInputMessage="1" showErrorMessage="1" xr:uid="{D5294C77-1383-4104-9E64-AF80848FD88D}">
          <x14:formula1>
            <xm:f>'Ref.3'!$U$3:$U$8</xm:f>
          </x14:formula1>
          <xm:sqref>I21</xm:sqref>
        </x14:dataValidation>
        <x14:dataValidation type="list" allowBlank="1" showInputMessage="1" showErrorMessage="1" xr:uid="{20591BBD-1FF2-4A38-9073-EBD4D1FE0020}">
          <x14:formula1>
            <xm:f>'Ref.3'!$V$3:$V$8</xm:f>
          </x14:formula1>
          <xm:sqref>O21</xm:sqref>
        </x14:dataValidation>
        <x14:dataValidation type="list" allowBlank="1" showInputMessage="1" showErrorMessage="1" xr:uid="{ADCFAA56-3E01-443C-BAAD-B356332514ED}">
          <x14:formula1>
            <xm:f>'Ref.3'!$W$3:$W$6</xm:f>
          </x14:formula1>
          <xm:sqref>F22</xm:sqref>
        </x14:dataValidation>
        <x14:dataValidation type="list" allowBlank="1" showInputMessage="1" showErrorMessage="1" xr:uid="{8FE58B67-045C-49E0-8B7A-75601C592B2D}">
          <x14:formula1>
            <xm:f>'Ref.3'!$X$3:$X$9</xm:f>
          </x14:formula1>
          <xm:sqref>I22</xm:sqref>
        </x14:dataValidation>
        <x14:dataValidation type="list" allowBlank="1" showInputMessage="1" showErrorMessage="1" xr:uid="{7886E5AF-4610-4FE4-9AA4-B9F8542803C5}">
          <x14:formula1>
            <xm:f>'Ref.3'!$Y$3:$Y$5</xm:f>
          </x14:formula1>
          <xm:sqref>N24:O24 E24:F24 H24:I24 K24:L24</xm:sqref>
        </x14:dataValidation>
        <x14:dataValidation type="list" allowBlank="1" showInputMessage="1" showErrorMessage="1" xr:uid="{D689EE36-53EC-4980-80BD-B3DCB3405EE2}">
          <x14:formula1>
            <xm:f>'Ref.3'!$Z$3:$Z$6</xm:f>
          </x14:formula1>
          <xm:sqref>N23:O23 E23:F23 H23:I23 K23:L23</xm:sqref>
        </x14:dataValidation>
        <x14:dataValidation type="list" allowBlank="1" showInputMessage="1" showErrorMessage="1" xr:uid="{591D0A12-CB3B-4ABB-BFBE-63A640DDF7FD}">
          <x14:formula1>
            <xm:f>'Ref.1'!$F$8:$F$21</xm:f>
          </x14:formula1>
          <xm:sqref>D16:G16</xm:sqref>
        </x14:dataValidation>
        <x14:dataValidation type="list" allowBlank="1" showInputMessage="1" showErrorMessage="1" xr:uid="{E154161D-9F8E-4336-B364-31549494CACE}">
          <x14:formula1>
            <xm:f>'Ref.3'!$K$3:$K$7</xm:f>
          </x14:formula1>
          <xm:sqref>H7:J7</xm:sqref>
        </x14:dataValidation>
        <x14:dataValidation type="list" allowBlank="1" showInputMessage="1" showErrorMessage="1" xr:uid="{CE12DE2A-2DB1-4774-A5C0-AE1D9CAFE8E5}">
          <x14:formula1>
            <xm:f>'Ref.1'!$L$2:$L$4</xm:f>
          </x14:formula1>
          <xm:sqref>I19:J19 O19</xm:sqref>
        </x14:dataValidation>
        <x14:dataValidation type="list" allowBlank="1" showInputMessage="1" showErrorMessage="1" xr:uid="{39AE63F5-DE55-4A4D-84CE-B7B6046A3CB3}">
          <x14:formula1>
            <xm:f>'Ref2'!#REF!</xm:f>
          </x14:formula1>
          <xm:sqref>M5:O5</xm:sqref>
        </x14:dataValidation>
        <x14:dataValidation type="list" allowBlank="1" showInputMessage="1" showErrorMessage="1" xr:uid="{FDD83BA1-50AC-4F52-AD1E-07A4E8BA7E95}">
          <x14:formula1>
            <xm:f>'Ref2'!$O$3:$O$25</xm:f>
          </x14:formula1>
          <xm:sqref>C3:E3</xm:sqref>
        </x14:dataValidation>
        <x14:dataValidation type="list" allowBlank="1" showInputMessage="1" showErrorMessage="1" xr:uid="{23728901-A453-4153-A1D4-5489A35BC44E}">
          <x14:formula1>
            <xm:f>'Ref2'!$L$4:$L$45</xm:f>
          </x14:formula1>
          <xm:sqref>H2:L2</xm:sqref>
        </x14:dataValidation>
        <x14:dataValidation type="list" allowBlank="1" showInputMessage="1" showErrorMessage="1" xr:uid="{E5B90276-7D67-46EB-9E6B-57E7BA0369FC}">
          <x14:formula1>
            <xm:f>'Ref2'!$B$4:$B$44</xm:f>
          </x14:formula1>
          <xm:sqref>C5:E5</xm:sqref>
        </x14:dataValidation>
        <x14:dataValidation type="list" allowBlank="1" showInputMessage="1" showErrorMessage="1" xr:uid="{03535EE5-5C82-4D28-AF25-2F0684D5D7E0}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AF560-59E3-426C-8AF0-7866630244FC}">
  <sheetPr codeName="Sheet2"/>
  <dimension ref="A1:G28"/>
  <sheetViews>
    <sheetView topLeftCell="A13" zoomScale="90" zoomScaleNormal="90" workbookViewId="0">
      <selection activeCell="C1" sqref="C1"/>
    </sheetView>
  </sheetViews>
  <sheetFormatPr defaultColWidth="9.33203125" defaultRowHeight="19.8"/>
  <cols>
    <col min="1" max="1" width="9.33203125" style="2"/>
    <col min="2" max="2" width="19.44140625" style="2" customWidth="1"/>
    <col min="3" max="3" width="32.44140625" style="1" customWidth="1"/>
    <col min="4" max="4" width="21.33203125" style="2" customWidth="1"/>
    <col min="5" max="5" width="27.44140625" style="2" customWidth="1"/>
    <col min="6" max="16384" width="9.33203125" style="2"/>
  </cols>
  <sheetData>
    <row r="1" spans="1:7" ht="21.75" customHeight="1">
      <c r="B1" s="4"/>
      <c r="C1" s="4"/>
    </row>
    <row r="2" spans="1:7" s="3" customFormat="1" ht="23.4"/>
    <row r="3" spans="1:7" s="5" customFormat="1" ht="23.4">
      <c r="C3" s="1"/>
    </row>
    <row r="4" spans="1:7" s="5" customFormat="1" ht="23.4">
      <c r="C4" s="1"/>
    </row>
    <row r="5" spans="1:7" s="5" customFormat="1" ht="23.4">
      <c r="C5" s="1"/>
    </row>
    <row r="6" spans="1:7" s="5" customFormat="1" ht="23.4">
      <c r="C6" s="1"/>
    </row>
    <row r="7" spans="1:7" ht="23.4">
      <c r="A7" s="5"/>
      <c r="B7" s="5"/>
    </row>
    <row r="8" spans="1:7" ht="23.4">
      <c r="A8" s="5"/>
      <c r="B8" s="5"/>
      <c r="G8"/>
    </row>
    <row r="9" spans="1:7" ht="23.4">
      <c r="A9" s="5"/>
      <c r="B9" s="5"/>
    </row>
    <row r="10" spans="1:7" ht="23.4">
      <c r="A10" s="5"/>
      <c r="B10" s="5"/>
    </row>
    <row r="11" spans="1:7" ht="23.4">
      <c r="A11" s="5"/>
      <c r="B11" s="5"/>
    </row>
    <row r="12" spans="1:7" ht="23.4">
      <c r="A12" s="5"/>
      <c r="B12" s="5"/>
    </row>
    <row r="13" spans="1:7" ht="23.4">
      <c r="A13" s="5"/>
      <c r="B13" s="5"/>
    </row>
    <row r="14" spans="1:7" ht="23.4">
      <c r="A14" s="5"/>
      <c r="B14" s="5"/>
    </row>
    <row r="15" spans="1:7" ht="23.4">
      <c r="A15" s="5"/>
      <c r="B15" s="5"/>
    </row>
    <row r="16" spans="1:7" ht="34.799999999999997">
      <c r="A16" s="5"/>
      <c r="B16" s="136" t="s">
        <v>544</v>
      </c>
    </row>
    <row r="17" spans="1:2" ht="23.4">
      <c r="A17" s="5"/>
      <c r="B17" s="5"/>
    </row>
    <row r="18" spans="1:2" ht="23.4">
      <c r="A18" s="5"/>
    </row>
    <row r="19" spans="1:2" ht="23.4">
      <c r="A19" s="5"/>
    </row>
    <row r="20" spans="1:2" ht="23.4">
      <c r="A20" s="5"/>
    </row>
    <row r="21" spans="1:2" ht="23.4">
      <c r="A21" s="5"/>
    </row>
    <row r="22" spans="1:2" ht="23.4">
      <c r="A22" s="5"/>
    </row>
    <row r="23" spans="1:2" ht="23.4">
      <c r="A23" s="5"/>
    </row>
    <row r="24" spans="1:2" ht="23.4">
      <c r="A24" s="5"/>
    </row>
    <row r="25" spans="1:2" ht="23.4">
      <c r="A25" s="5"/>
    </row>
    <row r="26" spans="1:2" ht="23.4">
      <c r="A26" s="5"/>
    </row>
    <row r="27" spans="1:2" ht="23.4">
      <c r="A27" s="5"/>
    </row>
    <row r="28" spans="1:2" ht="23.4">
      <c r="A28" s="5"/>
    </row>
  </sheetData>
  <dataValidations count="1">
    <dataValidation type="list" allowBlank="1" showInputMessage="1" showErrorMessage="1" sqref="C15:C16" xr:uid="{5D0DDF54-A5D6-4046-AF7B-AA2EDFA52740}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90E03332-9CBB-47F1-B091-86B58331B5C2}">
          <x14:formula1>
            <xm:f>'Ref.1'!$F$2:$F$6</xm:f>
          </x14:formula1>
          <xm:sqref>C5</xm:sqref>
        </x14:dataValidation>
        <x14:dataValidation type="list" allowBlank="1" showInputMessage="1" showErrorMessage="1" xr:uid="{C549314D-025A-47D2-B3E2-4B6DCDEFDF2F}">
          <x14:formula1>
            <xm:f>'Ref.1'!$E$2:$E$6</xm:f>
          </x14:formula1>
          <xm:sqref>C4</xm:sqref>
        </x14:dataValidation>
        <x14:dataValidation type="list" allowBlank="1" showInputMessage="1" showErrorMessage="1" xr:uid="{82328AED-2B20-447C-B4A1-7EFEC0F98645}">
          <x14:formula1>
            <xm:f>'Ref.1'!$C$2:$C$9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Admin</cp:lastModifiedBy>
  <cp:revision/>
  <cp:lastPrinted>2023-02-01T08:08:35Z</cp:lastPrinted>
  <dcterms:created xsi:type="dcterms:W3CDTF">2021-08-27T09:25:32Z</dcterms:created>
  <dcterms:modified xsi:type="dcterms:W3CDTF">2025-01-29T02:29:22Z</dcterms:modified>
  <cp:category/>
  <cp:contentStatus/>
</cp:coreProperties>
</file>