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_68\HP68 Charoen Cable\รพ วิภาราม พัฒนาการ\"/>
    </mc:Choice>
  </mc:AlternateContent>
  <xr:revisionPtr revIDLastSave="0" documentId="13_ncr:1_{E2DCCC5F-51E8-4264-B2BE-15D3EDD88570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98" yWindow="-98" windowWidth="22695" windowHeight="14595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<sst xmlns="http://schemas.openxmlformats.org/spreadsheetml/2006/main" count="1081" uniqueCount="565">
  <si>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</si>
  <si>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</si>
  <si>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</si>
  <si>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</si>
  <si>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</si>
  <si>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</si>
  <si>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</si>
  <si>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</si>
  <si>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</si>
  <si>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</si>
  <si>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</si>
  <si>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</si>
  <si>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</si>
  <si>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</si>
  <si>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</si>
  <si>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</si>
  <si>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</si>
  <si>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</si>
  <si>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</si>
  <si>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</si>
  <si>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</si>
  <si>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</si>
  <si>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</si>
  <si>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</si>
  <si>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</si>
  <si>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</si>
  <si>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</si>
  <si>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</si>
  <si>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</si>
  <si>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</si>
  <si>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</si>
  <si>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</si>
  <si>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</si>
  <si>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</si>
  <si>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</si>
  <si>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</si>
  <si>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</si>
  <si>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</si>
  <si>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</si>
  <si>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</si>
  <si>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</si>
  <si>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</si>
  <si>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</si>
  <si>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</si>
  <si>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</si>
  <si>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</si>
  <si>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</si>
  <si>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</si>
  <si>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</si>
  <si>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</si>
  <si>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</si>
  <si>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</si>
  <si>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</si>
  <si>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</si>
  <si>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</si>
  <si>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</si>
  <si>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</si>
  <si>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</si>
  <si>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</si>
  <si>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</si>
  <si>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</si>
  <si>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</si>
  <si>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</si>
  <si>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</si>
  <si>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</si>
  <si>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</si>
  <si>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</si>
  <si>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</si>
  <si>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</si>
  <si>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</si>
  <si>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</si>
  <si>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</si>
  <si>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</si>
  <si>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</si>
  <si>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</si>
  <si>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</si>
  <si>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</si>
  <si>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</si>
  <si>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</si>
  <si>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</si>
  <si>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</si>
  <si>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</si>
  <si>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</si>
  <si>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</si>
  <si>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</si>
  <si>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</si>
  <si>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</si>
  <si>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</si>
  <si>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</si>
  <si>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</si>
  <si>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</si>
  <si>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</si>
  <si>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</si>
  <si>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</si>
  <si>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</si>
  <si>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</si>
  <si>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</si>
  <si>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</si>
  <si>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</si>
  <si>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</si>
  <si>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</si>
  <si>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</si>
  <si>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</si>
  <si>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</si>
  <si>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</si>
  <si>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</si>
  <si>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</si>
  <si>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</si>
  <si>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</si>
  <si>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</si>
  <si>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</si>
  <si>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</si>
  <si>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</si>
  <si>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</si>
  <si>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</si>
  <si>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</si>
  <si>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</si>
  <si>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</si>
  <si>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</si>
  <si>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</si>
  <si>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</si>
  <si>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</si>
  <si>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</si>
  <si>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</si>
  <si>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</si>
  <si>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</si>
  <si>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</si>
  <si>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</si>
  <si>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</si>
  <si>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</si>
  <si>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</si>
  <si>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</si>
  <si>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</si>
  <si>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</si>
  <si>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</si>
  <si>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</si>
  <si>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</si>
  <si>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</si>
  <si>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</si>
  <si>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</si>
  <si>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</si>
  <si>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</si>
  <si>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</si>
  <si>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</si>
  <si>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</si>
  <si>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</si>
  <si>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</si>
  <si>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</si>
  <si>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</si>
  <si>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</si>
  <si>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</si>
  <si>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</si>
  <si>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</si>
  <si>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</si>
  <si>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</si>
  <si>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</si>
  <si>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</si>
  <si>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</si>
  <si>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</si>
  <si>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</si>
  <si>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</si>
  <si>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</si>
  <si>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</si>
  <si>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</si>
  <si>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</si>
  <si>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</si>
  <si>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</si>
  <si>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</si>
  <si>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</si>
  <si>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</si>
  <si>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</si>
  <si>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</si>
  <si>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</si>
  <si>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</si>
  <si>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</si>
  <si>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</si>
  <si>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</si>
  <si>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</si>
  <si>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</si>
  <si>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</si>
  <si>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</si>
  <si>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</si>
  <si>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</si>
  <si>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</si>
  <si>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</si>
  <si>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</si>
  <si>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</si>
  <si>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</si>
  <si>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</si>
  <si>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</si>
  <si>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</si>
  <si>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</si>
  <si>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</si>
  <si>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</si>
  <si>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</si>
  <si>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</si>
  <si>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</si>
  <si>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</si>
  <si>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</si>
  <si>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</si>
  <si>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</si>
  <si>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</si>
  <si>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</si>
  <si>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</si>
  <si>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</si>
  <si>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</si>
  <si>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</si>
  <si>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</si>
  <si>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</si>
  <si>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</si>
  <si>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</si>
  <si>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</si>
  <si>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</si>
  <si>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</si>
  <si>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</si>
  <si>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</si>
  <si>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</si>
  <si>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</si>
  <si>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</si>
  <si>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</si>
  <si>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</si>
  <si>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</si>
  <si>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</si>
  <si>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</si>
  <si>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</si>
  <si>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</si>
  <si>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</si>
  <si>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</si>
  <si>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</si>
  <si>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</si>
  <si>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</si>
  <si>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</si>
  <si>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</si>
  <si>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</si>
  <si>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</si>
  <si>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</si>
  <si>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</si>
  <si>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</si>
  <si>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</si>
  <si>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</si>
  <si>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</si>
  <si>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</si>
  <si>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</si>
  <si>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</si>
  <si>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</si>
  <si>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</si>
  <si>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</si>
  <si>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</si>
  <si>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</si>
  <si>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</si>
  <si>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</si>
  <si>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</si>
  <si>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</si>
  <si>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</si>
  <si>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</si>
  <si>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</si>
  <si>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</si>
  <si>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</si>
  <si>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</si>
  <si>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</si>
  <si>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</si>
  <si>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</si>
  <si>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</si>
  <si>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</si>
  <si>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</si>
  <si>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</si>
  <si>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</si>
  <si>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</si>
  <si>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</si>
  <si>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</si>
  <si>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</si>
  <si>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</si>
  <si>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</si>
  <si>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</si>
  <si>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</si>
  <si>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</si>
  <si>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</si>
  <si>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</si>
  <si>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</si>
  <si>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</si>
  <si>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</si>
  <si>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</si>
  <si>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</si>
  <si>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</si>
  <si>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</si>
  <si>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</si>
  <si>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</si>
  <si>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</si>
  <si>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</si>
  <si>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</si>
  <si>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</si>
  <si>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</si>
  <si>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</si>
  <si>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</si>
  <si>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</si>
  <si>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</si>
  <si>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</si>
  <si>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</si>
  <si>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</si>
  <si>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</si>
  <si>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</si>
  <si>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</si>
  <si>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</si>
  <si>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</si>
  <si>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</si>
  <si>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</si>
  <si>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</si>
  <si>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</si>
  <si>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</si>
  <si>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</si>
  <si>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</si>
  <si>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</si>
  <si>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</si>
  <si>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</si>
  <si>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</si>
  <si>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</si>
  <si>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</si>
  <si>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</si>
  <si>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</si>
  <si>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</si>
  <si>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</si>
  <si>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</si>
  <si>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</si>
  <si>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</si>
  <si>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</si>
  <si>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</si>
  <si>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</si>
  <si>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</si>
  <si>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</si>
  <si>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</si>
  <si>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</si>
  <si>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</si>
  <si>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</si>
  <si>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</si>
  <si>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</si>
  <si>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</si>
  <si>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</si>
  <si>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</si>
  <si>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</si>
  <si>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</si>
  <si>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</si>
  <si>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</si>
  <si>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</si>
  <si>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</si>
  <si>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</si>
  <si>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</si>
  <si>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</si>
  <si>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</si>
  <si>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</si>
  <si>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</si>
  <si>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</si>
  <si>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</si>
  <si>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</si>
  <si>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</si>
  <si>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</si>
  <si>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</si>
  <si>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</si>
  <si>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</si>
  <si>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</si>
  <si>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</si>
  <si>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</si>
  <si>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</si>
  <si>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</si>
  <si>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</si>
  <si>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</si>
  <si>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</si>
  <si>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</si>
  <si>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</si>
  <si>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</si>
  <si>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</si>
  <si>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</si>
  <si>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</si>
  <si>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</si>
  <si>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</si>
  <si>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</si>
  <si>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</si>
  <si>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</si>
  <si>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</si>
  <si>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</si>
  <si>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</si>
  <si>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</si>
  <si>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</si>
  <si>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</si>
  <si>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</si>
  <si>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</si>
  <si>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</si>
  <si>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</si>
  <si>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</si>
  <si>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</si>
  <si>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</si>
  <si>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</si>
  <si>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</si>
  <si>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</si>
  <si>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</si>
  <si>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</si>
  <si>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</si>
  <si>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</si>
  <si>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</si>
  <si>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</si>
  <si>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</si>
  <si>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</si>
  <si>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</si>
  <si>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</si>
  <si>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</si>
  <si>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</si>
  <si>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</si>
  <si>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</si>
  <si>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</si>
  <si>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</si>
  <si>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</si>
  <si>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</si>
  <si>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</si>
  <si>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</si>
  <si>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</si>
  <si>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</si>
  <si>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</si>
  <si>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</si>
  <si>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</si>
  <si>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</si>
  <si>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</si>
  <si>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</si>
  <si>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</si>
  <si>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</si>
  <si>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</si>
  <si>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</si>
  <si>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</si>
  <si>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</si>
  <si>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</si>
  <si>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</si>
  <si>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</si>
  <si>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</si>
  <si>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</si>
  <si>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</si>
  <si>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</si>
  <si>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</si>
  <si>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</si>
  <si>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</si>
  <si>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</si>
  <si>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</si>
  <si>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</si>
  <si>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</si>
  <si>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</si>
  <si>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</si>
  <si>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</si>
  <si>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</si>
  <si>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</si>
  <si>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</si>
  <si>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</si>
  <si>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</si>
  <si>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</si>
  <si>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</si>
  <si>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</si>
  <si>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</si>
  <si>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</si>
  <si>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</si>
  <si>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</si>
  <si>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</si>
  <si>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</si>
  <si>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</si>
  <si>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</si>
  <si>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</si>
  <si>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</si>
  <si>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</si>
  <si>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</si>
  <si>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</si>
  <si>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</si>
  <si>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</si>
  <si>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</si>
  <si>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</si>
  <si>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</si>
  <si>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</si>
  <si>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</si>
  <si>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</si>
  <si>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</si>
  <si>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</si>
  <si>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</si>
  <si>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</si>
  <si>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</si>
  <si>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</si>
  <si>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</si>
  <si>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</si>
  <si>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</si>
  <si>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</si>
  <si>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</si>
  <si>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</si>
  <si>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</si>
  <si>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</si>
  <si>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</si>
  <si>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</si>
  <si>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</si>
  <si>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</si>
  <si>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</si>
  <si>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</si>
  <si>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</si>
  <si>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</si>
  <si>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</si>
  <si>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</si>
  <si>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</si>
  <si>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</si>
  <si>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</si>
  <si>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</si>
  <si>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</si>
  <si>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</si>
  <si>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</si>
  <si>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</si>
  <si>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</si>
  <si>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</si>
  <si>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</si>
  <si>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</si>
  <si>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</si>
  <si>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</si>
  <si>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</si>
  <si>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</si>
  <si>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</si>
  <si>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</si>
  <si>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</si>
  <si>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</si>
  <si>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</si>
  <si>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</si>
  <si>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</si>
  <si>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</si>
  <si>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</si>
  <si>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</si>
  <si>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</si>
  <si>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</si>
  <si>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</si>
  <si>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</si>
  <si>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</si>
  <si>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</si>
  <si>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</si>
  <si>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</si>
  <si>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</si>
  <si>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</si>
  <si>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</si>
  <si>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</si>
  <si>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</si>
  <si>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</si>
  <si>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</si>
  <si>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</si>
  <si>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</si>
  <si>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</si>
  <si>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</si>
  <si>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</si>
  <si>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</si>
  <si>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</si>
  <si>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</si>
  <si>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</si>
  <si>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</si>
  <si>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</si>
  <si>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</si>
  <si>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</si>
  <si>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</si>
  <si>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</si>
  <si>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</si>
  <si>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</si>
  <si>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</si>
  <si>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คุณกฤษณะ</t>
  </si>
  <si>
    <t>089 796 6834</t>
  </si>
  <si>
    <t>แผนกช่าง</t>
  </si>
  <si>
    <t>2677 ถ. พัฒนาการ แขวง พัฒนาการ เขตสวนหลวง กรุงเทพมหานคร 10250</t>
  </si>
  <si>
    <t>https://maps.app.goo.gl/HPBAYLExX3S8Xhks8</t>
  </si>
  <si>
    <t>โรงพยาบาลวิภาราม  พัฒนาการ อาคารใหม่ ซอยพัฒนาการ 51</t>
  </si>
  <si>
    <t>หมายเหตุ   สำรวจแนวสายให้บริการสัญญาณในโครงการ เคเบิลทีวี ระบบ ดิจิตอล ทีวี</t>
  </si>
  <si>
    <t xml:space="preserve"> อาคารใหม่ของโรงพยาบาล อยู่ซอยพัฒนาการ 51 ขอให้เข้าสำรวจในวันที่ 5 มกราคม 2568 เวลาโดยประมาณ 10 โมง</t>
  </si>
  <si>
    <t>HP20250011013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</si>
</sst>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18</xdr:row>
          <xdr:rowOff>19050</xdr:rowOff>
        </xdr:from>
        <xdr:to>
          <xdr:col>10</xdr:col>
          <xdr:colOff>1085850</xdr:colOff>
          <xdr:row>18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18</xdr:row>
          <xdr:rowOff>0</xdr:rowOff>
        </xdr:from>
        <xdr:to>
          <xdr:col>4</xdr:col>
          <xdr:colOff>1019175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HPBAYLExX3S8Xhks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65625" defaultRowHeight="19.899999999999999"/>
  <cols>
    <col min="1" max="1" width="9.265625" style="1"/>
    <col min="2" max="2" width="15.265625" style="1" customWidth="1"/>
    <col min="3" max="3" width="17.73046875" style="1" customWidth="1"/>
    <col min="4" max="4" width="26.3984375" style="1" customWidth="1"/>
    <col min="5" max="5" width="45.73046875" style="1" bestFit="1" customWidth="1"/>
    <col min="6" max="6" width="46.59765625" style="1" bestFit="1" customWidth="1"/>
    <col min="7" max="7" width="13.265625" style="1" customWidth="1"/>
    <col min="8" max="8" width="17.265625" style="1" customWidth="1"/>
    <col min="9" max="9" width="12.3984375" style="1" customWidth="1"/>
    <col min="10" max="10" width="12.86328125" style="1" bestFit="1" customWidth="1"/>
    <col min="11" max="16384" width="9.2656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73046875" defaultRowHeight="14.25"/>
  <cols>
    <col min="1" max="1" width="1.73046875" style="10" customWidth="1"/>
    <col min="2" max="2" width="18" style="14" customWidth="1"/>
    <col min="3" max="5" width="14.265625" style="14" customWidth="1"/>
    <col min="6" max="6" width="16.3984375" style="14" customWidth="1"/>
    <col min="7" max="7" width="25.73046875" style="14" customWidth="1"/>
    <col min="8" max="8" width="16.3984375" style="14" customWidth="1"/>
    <col min="9" max="9" width="3.3984375" style="14" customWidth="1"/>
    <col min="10" max="10" width="33.1328125" style="14" customWidth="1"/>
    <col min="11" max="11" width="21.1328125" style="10" customWidth="1"/>
    <col min="12" max="12" width="49" style="10" customWidth="1"/>
    <col min="13" max="13" width="25.59765625" style="10" customWidth="1"/>
    <col min="14" max="14" width="7.59765625" style="10" customWidth="1"/>
    <col min="15" max="15" width="27.3984375" style="10" customWidth="1"/>
    <col min="16" max="16" width="51.1328125" style="29" customWidth="1"/>
    <col min="17" max="17" width="20.265625" style="10" customWidth="1"/>
    <col min="18" max="18" width="28.73046875" style="10" bestFit="1" customWidth="1"/>
    <col min="19" max="19" width="31.86328125" style="10" bestFit="1" customWidth="1"/>
    <col min="20" max="20" width="20.265625" style="10" customWidth="1"/>
    <col min="21" max="21" width="15" style="14" bestFit="1" customWidth="1"/>
    <col min="22" max="22" width="8.73046875" style="10"/>
    <col min="23" max="23" width="23.265625" style="10" customWidth="1"/>
    <col min="24" max="24" width="9.86328125" style="10" customWidth="1"/>
    <col min="25" max="25" width="8.73046875" style="10"/>
    <col min="26" max="26" width="19.265625" style="16" customWidth="1"/>
    <col min="27" max="27" width="8.73046875" style="10"/>
    <col min="28" max="28" width="16.3984375" style="10" customWidth="1"/>
    <col min="29" max="29" width="13.1328125" style="17" customWidth="1"/>
    <col min="30" max="30" width="8.73046875" style="17"/>
    <col min="31" max="31" width="13.86328125" style="10" customWidth="1"/>
    <col min="32" max="16384" width="8.73046875" style="10"/>
  </cols>
  <sheetData>
    <row r="2" spans="2:31" ht="28.5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25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25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25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550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25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25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25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.25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549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25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25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25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25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25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25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25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25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25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25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25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25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25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25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25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25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25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25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25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25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4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6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6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6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6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6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6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6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6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6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6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6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25"/>
  <cols>
    <col min="1" max="1" width="26.1328125" bestFit="1" customWidth="1"/>
    <col min="3" max="3" width="27.86328125" bestFit="1" customWidth="1"/>
    <col min="4" max="4" width="35" customWidth="1"/>
    <col min="5" max="5" width="16.3984375" customWidth="1"/>
    <col min="6" max="6" width="29.73046875" customWidth="1"/>
    <col min="7" max="7" width="29.1328125" customWidth="1"/>
    <col min="8" max="8" width="16.265625" customWidth="1"/>
    <col min="9" max="9" width="15.265625" customWidth="1"/>
    <col min="10" max="10" width="8.86328125" hidden="1" customWidth="1"/>
    <col min="11" max="11" width="27.59765625" customWidth="1"/>
    <col min="12" max="12" width="3.73046875" bestFit="1" customWidth="1"/>
    <col min="14" max="14" width="18.73046875" bestFit="1" customWidth="1"/>
    <col min="16" max="16" width="6" customWidth="1"/>
    <col min="17" max="17" width="8.59765625" bestFit="1" customWidth="1"/>
    <col min="18" max="18" width="5.73046875" bestFit="1" customWidth="1"/>
    <col min="19" max="19" width="13.265625" bestFit="1" customWidth="1"/>
    <col min="23" max="23" width="13.265625" bestFit="1" customWidth="1"/>
    <col min="24" max="24" width="14.59765625" bestFit="1" customWidth="1"/>
    <col min="25" max="25" width="23.86328125" bestFit="1" customWidth="1"/>
    <col min="26" max="26" width="15.2656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25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25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25">
      <c r="A5" s="29" t="s">
        <v>12</v>
      </c>
      <c r="B5" s="10"/>
      <c r="C5" s="126" t="s">
        <v>129</v>
      </c>
      <c r="D5" s="127" t="s">
        <v>524</v>
      </c>
      <c r="E5" s="120" t="s">
        <v>550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25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25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25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25">
      <c r="A9" s="29" t="s">
        <v>33</v>
      </c>
      <c r="B9" s="10"/>
      <c r="C9" s="119" t="s">
        <v>415</v>
      </c>
      <c r="D9" s="119" t="s">
        <v>306</v>
      </c>
      <c r="E9" s="129" t="s">
        <v>549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25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25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25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25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25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25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25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25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25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25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25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25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25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25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25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25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5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5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5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5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topLeftCell="F16" zoomScale="90" zoomScaleNormal="90" zoomScaleSheetLayoutView="85" workbookViewId="0">
      <selection activeCell="D13" sqref="D13:O13"/>
    </sheetView>
  </sheetViews>
  <sheetFormatPr defaultColWidth="9.265625" defaultRowHeight="14.25"/>
  <cols>
    <col min="1" max="1" width="8.59765625" style="38" customWidth="1"/>
    <col min="2" max="2" width="17" style="38" customWidth="1"/>
    <col min="3" max="3" width="35" style="38" customWidth="1"/>
    <col min="4" max="4" width="5.86328125" style="38" customWidth="1"/>
    <col min="5" max="5" width="28" style="38" customWidth="1"/>
    <col min="6" max="6" width="22.3984375" style="38" customWidth="1"/>
    <col min="7" max="7" width="7.3984375" style="38" customWidth="1"/>
    <col min="8" max="8" width="30.59765625" style="29" customWidth="1"/>
    <col min="9" max="9" width="21.73046875" style="29" customWidth="1"/>
    <col min="10" max="10" width="8.265625" style="29" customWidth="1"/>
    <col min="11" max="11" width="23.86328125" style="29" customWidth="1"/>
    <col min="12" max="12" width="23.265625" style="29" customWidth="1"/>
    <col min="13" max="13" width="17.1328125" style="29" customWidth="1"/>
    <col min="14" max="14" width="17" style="29" customWidth="1"/>
    <col min="15" max="15" width="25.265625" style="29" customWidth="1"/>
    <col min="16" max="16" width="5.1328125" style="17" customWidth="1"/>
    <col min="17" max="18" width="5.3984375" style="17" customWidth="1"/>
    <col min="19" max="19" width="5.265625" style="17" customWidth="1"/>
    <col min="20" max="23" width="5.3984375" style="17" customWidth="1"/>
    <col min="24" max="24" width="5" style="17" customWidth="1"/>
    <col min="25" max="27" width="8.73046875" style="17" customWidth="1"/>
    <col min="28" max="16384" width="9.265625" style="17"/>
  </cols>
  <sheetData>
    <row r="1" spans="1:15" s="39" customFormat="1" ht="32.450000000000003" customHeight="1">
      <c r="A1" s="202"/>
      <c r="B1" s="203"/>
      <c r="C1" s="203"/>
      <c r="D1" s="203"/>
      <c r="E1" s="203"/>
      <c r="F1" s="201" t="s">
        <v>259</v>
      </c>
      <c r="G1" s="201"/>
      <c r="H1" s="201"/>
      <c r="I1" s="201"/>
      <c r="J1" s="201"/>
      <c r="K1" s="203"/>
      <c r="L1" s="203"/>
      <c r="M1" s="203"/>
      <c r="N1" s="203"/>
      <c r="O1" s="204"/>
    </row>
    <row r="2" spans="1:15" ht="30">
      <c r="A2" s="180" t="s">
        <v>121</v>
      </c>
      <c r="B2" s="142"/>
      <c r="C2" s="145" t="s">
        <v>473</v>
      </c>
      <c r="D2" s="145"/>
      <c r="E2" s="145"/>
      <c r="F2" s="142" t="s">
        <v>146</v>
      </c>
      <c r="G2" s="142"/>
      <c r="H2" s="145" t="s">
        <v>18</v>
      </c>
      <c r="I2" s="145"/>
      <c r="J2" s="145"/>
      <c r="K2" s="145"/>
      <c r="L2" s="145"/>
      <c r="M2" s="142" t="s">
        <v>249</v>
      </c>
      <c r="N2" s="142"/>
      <c r="O2" s="72" t="s">
        <v>564</v>
      </c>
    </row>
    <row r="3" spans="1:15" ht="30">
      <c r="A3" s="180" t="s">
        <v>256</v>
      </c>
      <c r="B3" s="142"/>
      <c r="C3" s="145" t="s">
        <v>129</v>
      </c>
      <c r="D3" s="145"/>
      <c r="E3" s="145"/>
      <c r="F3" s="142" t="s">
        <v>9</v>
      </c>
      <c r="G3" s="142"/>
      <c r="H3" s="143" t="str">
        <f>VLOOKUP(C3,'Ref.3'!C3:D32,2,0)</f>
        <v>Sales Assistant Manager</v>
      </c>
      <c r="I3" s="143"/>
      <c r="J3" s="143"/>
      <c r="K3" s="73" t="s">
        <v>248</v>
      </c>
      <c r="L3" s="74" t="str">
        <f>VLOOKUP(C3,'Ref.3'!C3:E32,3,0)</f>
        <v>065-238-7603</v>
      </c>
      <c r="M3" s="142" t="s">
        <v>0</v>
      </c>
      <c r="N3" s="142"/>
      <c r="O3" s="75">
        <v>45664</v>
      </c>
    </row>
    <row r="4" spans="1:15" ht="30">
      <c r="A4" s="180" t="s">
        <v>250</v>
      </c>
      <c r="B4" s="142"/>
      <c r="C4" s="145" t="s">
        <v>12</v>
      </c>
      <c r="D4" s="145"/>
      <c r="E4" s="145"/>
      <c r="F4" s="142" t="s">
        <v>252</v>
      </c>
      <c r="G4" s="142"/>
      <c r="H4" s="143" t="str">
        <f>VLOOKUP(C5,'Ref2'!B4:G31,6,0)</f>
        <v>นายประดิษฐ์ กุลทอง</v>
      </c>
      <c r="I4" s="143"/>
      <c r="J4" s="143"/>
      <c r="K4" s="73" t="s">
        <v>248</v>
      </c>
      <c r="L4" s="74" t="str">
        <f>VLOOKUP(C5,'Ref2'!B4:H31,7,0)</f>
        <v>089-125-1561</v>
      </c>
      <c r="M4" s="143" t="s">
        <v>421</v>
      </c>
      <c r="N4" s="143"/>
      <c r="O4" s="144"/>
    </row>
    <row r="5" spans="1:15" ht="30">
      <c r="A5" s="76"/>
      <c r="B5" s="73" t="s">
        <v>117</v>
      </c>
      <c r="C5" s="145" t="s">
        <v>192</v>
      </c>
      <c r="D5" s="145"/>
      <c r="E5" s="145"/>
      <c r="F5" s="142" t="s">
        <v>119</v>
      </c>
      <c r="G5" s="142"/>
      <c r="H5" s="143" t="str">
        <f>VLOOKUP(C5,'Ref2'!B4:C31,2,0)</f>
        <v>PK</v>
      </c>
      <c r="I5" s="143"/>
      <c r="J5" s="143"/>
      <c r="K5" s="73" t="s">
        <v>257</v>
      </c>
      <c r="L5" s="74" t="str">
        <f>VLOOKUP(C5,'Ref2'!B4:F31,5,0)</f>
        <v>BD</v>
      </c>
      <c r="M5" s="145" t="s">
        <v>143</v>
      </c>
      <c r="N5" s="145"/>
      <c r="O5" s="146"/>
    </row>
    <row r="6" spans="1:15" ht="28.5">
      <c r="A6" s="180" t="s">
        <v>123</v>
      </c>
      <c r="B6" s="142"/>
      <c r="C6" s="143" t="str">
        <f>$C$5</f>
        <v>พระโขนง</v>
      </c>
      <c r="D6" s="143"/>
      <c r="E6" s="143"/>
      <c r="F6" s="142" t="s">
        <v>253</v>
      </c>
      <c r="G6" s="142"/>
      <c r="H6" s="143" t="str">
        <f>VLOOKUP(C5,'Ref2'!B4:C31,2,0)</f>
        <v>PK</v>
      </c>
      <c r="I6" s="143"/>
      <c r="J6" s="143"/>
      <c r="K6" s="73" t="s">
        <v>258</v>
      </c>
      <c r="L6" s="74" t="str">
        <f>VLOOKUP(C5,'Ref2'!B4:D31,3,0)</f>
        <v>D</v>
      </c>
      <c r="M6" s="147" t="str">
        <f>VLOOKUP(M5,'Ref2'!O20:P24,2,0)</f>
        <v>Sales Co-ordinator manager</v>
      </c>
      <c r="N6" s="147"/>
      <c r="O6" s="148"/>
    </row>
    <row r="7" spans="1:15" ht="30.4" thickBot="1">
      <c r="A7" s="182" t="s">
        <v>255</v>
      </c>
      <c r="B7" s="183"/>
      <c r="C7" s="186" t="s">
        <v>238</v>
      </c>
      <c r="D7" s="186"/>
      <c r="E7" s="186"/>
      <c r="F7" s="183" t="s">
        <v>147</v>
      </c>
      <c r="G7" s="183"/>
      <c r="H7" s="155" t="s">
        <v>150</v>
      </c>
      <c r="I7" s="155"/>
      <c r="J7" s="155"/>
      <c r="K7" s="77" t="s">
        <v>283</v>
      </c>
      <c r="L7" s="186"/>
      <c r="M7" s="186"/>
      <c r="N7" s="186"/>
      <c r="O7" s="216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7" t="s">
        <v>3</v>
      </c>
      <c r="C10" s="187"/>
      <c r="D10" s="212" t="s">
        <v>4</v>
      </c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4"/>
    </row>
    <row r="11" spans="1:15" ht="26.25" customHeight="1">
      <c r="A11" s="82">
        <v>1</v>
      </c>
      <c r="B11" s="199" t="s">
        <v>8</v>
      </c>
      <c r="C11" s="200"/>
      <c r="D11" s="217" t="s">
        <v>561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/>
    </row>
    <row r="12" spans="1:15" ht="33.75" customHeight="1">
      <c r="A12" s="83">
        <v>2</v>
      </c>
      <c r="B12" s="184" t="s">
        <v>251</v>
      </c>
      <c r="C12" s="185"/>
      <c r="D12" s="215" t="s">
        <v>559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40"/>
    </row>
    <row r="13" spans="1:15" ht="31.5" customHeight="1">
      <c r="A13" s="83">
        <v>3</v>
      </c>
      <c r="B13" s="184" t="s">
        <v>94</v>
      </c>
      <c r="C13" s="185"/>
      <c r="D13" s="196" t="s">
        <v>560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8"/>
    </row>
    <row r="14" spans="1:15" ht="33" customHeight="1">
      <c r="A14" s="83">
        <v>4</v>
      </c>
      <c r="B14" s="184" t="s">
        <v>405</v>
      </c>
      <c r="C14" s="185"/>
      <c r="D14" s="136" t="s">
        <v>556</v>
      </c>
      <c r="E14" s="137"/>
      <c r="F14" s="137"/>
      <c r="G14" s="137"/>
      <c r="H14" s="84" t="s">
        <v>403</v>
      </c>
      <c r="I14" s="141" t="s">
        <v>557</v>
      </c>
      <c r="J14" s="137"/>
      <c r="K14" s="84" t="s">
        <v>404</v>
      </c>
      <c r="L14" s="141" t="s">
        <v>558</v>
      </c>
      <c r="M14" s="137"/>
      <c r="N14" s="137" t="s">
        <v>545</v>
      </c>
      <c r="O14" s="140"/>
    </row>
    <row r="15" spans="1:15" ht="28.5">
      <c r="A15" s="83">
        <v>5</v>
      </c>
      <c r="B15" s="184" t="s">
        <v>406</v>
      </c>
      <c r="C15" s="185"/>
      <c r="D15" s="136"/>
      <c r="E15" s="137"/>
      <c r="F15" s="137"/>
      <c r="G15" s="137"/>
      <c r="H15" s="84" t="s">
        <v>403</v>
      </c>
      <c r="I15" s="141" t="s">
        <v>544</v>
      </c>
      <c r="J15" s="137"/>
      <c r="K15" s="84" t="s">
        <v>404</v>
      </c>
      <c r="L15" s="117" t="s">
        <v>544</v>
      </c>
      <c r="M15" s="84" t="s">
        <v>408</v>
      </c>
      <c r="N15" s="137" t="s">
        <v>545</v>
      </c>
      <c r="O15" s="140"/>
    </row>
    <row r="16" spans="1:15" ht="28.5">
      <c r="A16" s="83">
        <v>6</v>
      </c>
      <c r="B16" s="181" t="s">
        <v>114</v>
      </c>
      <c r="C16" s="181"/>
      <c r="D16" s="156" t="s">
        <v>401</v>
      </c>
      <c r="E16" s="157"/>
      <c r="F16" s="157"/>
      <c r="G16" s="157"/>
      <c r="H16" s="85" t="s">
        <v>410</v>
      </c>
      <c r="I16" s="158"/>
      <c r="J16" s="150"/>
      <c r="K16" s="85" t="s">
        <v>518</v>
      </c>
      <c r="L16" s="86"/>
      <c r="M16" s="85" t="s">
        <v>411</v>
      </c>
      <c r="N16" s="138"/>
      <c r="O16" s="139"/>
    </row>
    <row r="17" spans="1:18" ht="28.5">
      <c r="A17" s="83">
        <v>7</v>
      </c>
      <c r="B17" s="181" t="s">
        <v>409</v>
      </c>
      <c r="C17" s="181"/>
      <c r="D17" s="188" t="s">
        <v>544</v>
      </c>
      <c r="E17" s="189"/>
      <c r="F17" s="87" t="s">
        <v>511</v>
      </c>
      <c r="G17" s="87"/>
      <c r="H17" s="89" t="s">
        <v>544</v>
      </c>
      <c r="I17" s="87" t="s">
        <v>512</v>
      </c>
      <c r="J17" s="88"/>
      <c r="K17" s="89" t="s">
        <v>544</v>
      </c>
      <c r="L17" s="87" t="s">
        <v>513</v>
      </c>
      <c r="M17" s="87"/>
      <c r="N17" s="90">
        <v>100</v>
      </c>
      <c r="O17" s="91" t="s">
        <v>254</v>
      </c>
      <c r="P17" s="40"/>
    </row>
    <row r="18" spans="1:18" ht="28.5">
      <c r="A18" s="83">
        <v>8</v>
      </c>
      <c r="B18" s="181" t="s">
        <v>340</v>
      </c>
      <c r="C18" s="181"/>
      <c r="D18" s="149" t="s">
        <v>544</v>
      </c>
      <c r="E18" s="150"/>
      <c r="F18" s="87" t="s">
        <v>511</v>
      </c>
      <c r="G18" s="87"/>
      <c r="H18" s="90" t="s">
        <v>544</v>
      </c>
      <c r="I18" s="87" t="s">
        <v>512</v>
      </c>
      <c r="J18" s="87"/>
      <c r="K18" s="90" t="s">
        <v>544</v>
      </c>
      <c r="L18" s="87" t="s">
        <v>513</v>
      </c>
      <c r="M18" s="87"/>
      <c r="N18" s="89" t="s">
        <v>544</v>
      </c>
      <c r="O18" s="91" t="s">
        <v>254</v>
      </c>
      <c r="P18" s="40"/>
    </row>
    <row r="19" spans="1:18" ht="28.5">
      <c r="A19" s="83">
        <v>9</v>
      </c>
      <c r="B19" s="181" t="s">
        <v>11</v>
      </c>
      <c r="C19" s="181"/>
      <c r="D19" s="210"/>
      <c r="E19" s="211"/>
      <c r="F19" s="161"/>
      <c r="G19" s="161"/>
      <c r="H19" s="161"/>
      <c r="I19" s="194" t="s">
        <v>514</v>
      </c>
      <c r="J19" s="195"/>
      <c r="K19" s="92"/>
      <c r="L19" s="205"/>
      <c r="M19" s="205"/>
      <c r="N19" s="205"/>
      <c r="O19" s="93" t="s">
        <v>515</v>
      </c>
    </row>
    <row r="20" spans="1:18" ht="28.9" thickBot="1">
      <c r="A20" s="94">
        <v>10</v>
      </c>
      <c r="B20" s="192" t="s">
        <v>510</v>
      </c>
      <c r="C20" s="192"/>
      <c r="D20" s="152" t="s">
        <v>548</v>
      </c>
      <c r="E20" s="153"/>
      <c r="F20" s="151"/>
      <c r="G20" s="151"/>
      <c r="H20" s="95" t="s">
        <v>284</v>
      </c>
      <c r="I20" s="154"/>
      <c r="J20" s="154"/>
      <c r="K20" s="96" t="s">
        <v>285</v>
      </c>
      <c r="L20" s="193"/>
      <c r="M20" s="193"/>
      <c r="N20" s="95" t="s">
        <v>286</v>
      </c>
      <c r="O20" s="97"/>
      <c r="R20" s="41"/>
    </row>
    <row r="21" spans="1:18" ht="28.5">
      <c r="A21" s="165">
        <v>11</v>
      </c>
      <c r="B21" s="190" t="s">
        <v>369</v>
      </c>
      <c r="C21" s="190"/>
      <c r="D21" s="168" t="s">
        <v>363</v>
      </c>
      <c r="E21" s="168"/>
      <c r="F21" s="163" t="s">
        <v>407</v>
      </c>
      <c r="G21" s="163"/>
      <c r="H21" s="98" t="s">
        <v>373</v>
      </c>
      <c r="I21" s="163"/>
      <c r="J21" s="163"/>
      <c r="K21" s="98" t="s">
        <v>364</v>
      </c>
      <c r="L21" s="163"/>
      <c r="M21" s="163"/>
      <c r="N21" s="98" t="s">
        <v>366</v>
      </c>
      <c r="O21" s="99"/>
    </row>
    <row r="22" spans="1:18" ht="28.5">
      <c r="A22" s="166"/>
      <c r="B22" s="191"/>
      <c r="C22" s="191"/>
      <c r="D22" s="168" t="s">
        <v>390</v>
      </c>
      <c r="E22" s="168"/>
      <c r="F22" s="161"/>
      <c r="G22" s="161"/>
      <c r="H22" s="100" t="s">
        <v>391</v>
      </c>
      <c r="I22" s="167"/>
      <c r="J22" s="167"/>
      <c r="K22" s="101"/>
      <c r="L22" s="101"/>
      <c r="M22" s="101"/>
      <c r="N22" s="101"/>
      <c r="O22" s="102"/>
    </row>
    <row r="23" spans="1:18" ht="28.5">
      <c r="A23" s="103">
        <v>12</v>
      </c>
      <c r="B23" s="171" t="s">
        <v>367</v>
      </c>
      <c r="C23" s="171"/>
      <c r="D23" s="100">
        <v>1</v>
      </c>
      <c r="E23" s="163" t="s">
        <v>397</v>
      </c>
      <c r="F23" s="163"/>
      <c r="G23" s="100">
        <v>2</v>
      </c>
      <c r="H23" s="163" t="s">
        <v>398</v>
      </c>
      <c r="I23" s="163"/>
      <c r="J23" s="100">
        <v>3</v>
      </c>
      <c r="K23" s="163" t="s">
        <v>400</v>
      </c>
      <c r="L23" s="163"/>
      <c r="M23" s="104">
        <v>4</v>
      </c>
      <c r="N23" s="163" t="s">
        <v>399</v>
      </c>
      <c r="O23" s="164"/>
    </row>
    <row r="24" spans="1:18" ht="28.5">
      <c r="A24" s="103">
        <v>13</v>
      </c>
      <c r="B24" s="105" t="s">
        <v>365</v>
      </c>
      <c r="C24" s="105"/>
      <c r="D24" s="100">
        <v>1</v>
      </c>
      <c r="E24" s="163" t="s">
        <v>394</v>
      </c>
      <c r="F24" s="163"/>
      <c r="G24" s="100">
        <v>2</v>
      </c>
      <c r="H24" s="163" t="s">
        <v>395</v>
      </c>
      <c r="I24" s="163"/>
      <c r="J24" s="100">
        <v>3</v>
      </c>
      <c r="K24" s="163" t="s">
        <v>396</v>
      </c>
      <c r="L24" s="163"/>
      <c r="M24" s="104">
        <v>4</v>
      </c>
      <c r="N24" s="163"/>
      <c r="O24" s="164"/>
    </row>
    <row r="25" spans="1:18" ht="28.5">
      <c r="A25" s="103">
        <v>14</v>
      </c>
      <c r="B25" s="105" t="s">
        <v>368</v>
      </c>
      <c r="C25" s="105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1:18" ht="28.5">
      <c r="A26" s="103">
        <v>15</v>
      </c>
      <c r="B26" s="171" t="s">
        <v>372</v>
      </c>
      <c r="C26" s="171"/>
      <c r="D26" s="159" t="s">
        <v>370</v>
      </c>
      <c r="E26" s="160"/>
      <c r="F26" s="161"/>
      <c r="G26" s="161"/>
      <c r="H26" s="161"/>
      <c r="I26" s="161"/>
      <c r="J26" s="160" t="s">
        <v>371</v>
      </c>
      <c r="K26" s="160"/>
      <c r="L26" s="161"/>
      <c r="M26" s="161"/>
      <c r="N26" s="161"/>
      <c r="O26" s="162"/>
    </row>
    <row r="27" spans="1:18" ht="28.5">
      <c r="A27" s="103">
        <v>16</v>
      </c>
      <c r="B27" s="171" t="s">
        <v>99</v>
      </c>
      <c r="C27" s="171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9"/>
    </row>
    <row r="28" spans="1:18" ht="30">
      <c r="A28" s="169">
        <v>17</v>
      </c>
      <c r="B28" s="172" t="s">
        <v>96</v>
      </c>
      <c r="C28" s="173"/>
      <c r="D28" s="106" t="s">
        <v>310</v>
      </c>
      <c r="E28" s="178" t="s">
        <v>562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8" ht="30">
      <c r="A29" s="169"/>
      <c r="B29" s="174"/>
      <c r="C29" s="175"/>
      <c r="D29" s="106" t="s">
        <v>311</v>
      </c>
      <c r="E29" s="178" t="s">
        <v>563</v>
      </c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1:18" ht="30">
      <c r="A30" s="169"/>
      <c r="B30" s="174"/>
      <c r="C30" s="175"/>
      <c r="D30" s="106" t="s">
        <v>312</v>
      </c>
      <c r="E30" s="178">
        <v>2</v>
      </c>
      <c r="F30" s="178"/>
      <c r="G30" s="178"/>
      <c r="H30" s="178"/>
      <c r="I30" s="178"/>
      <c r="J30" s="178"/>
      <c r="K30" s="178"/>
      <c r="L30" s="178"/>
      <c r="M30" s="178"/>
      <c r="N30" s="178"/>
      <c r="O30" s="179"/>
    </row>
    <row r="31" spans="1:18" ht="30">
      <c r="A31" s="169"/>
      <c r="B31" s="174"/>
      <c r="C31" s="175"/>
      <c r="D31" s="106" t="s">
        <v>313</v>
      </c>
      <c r="E31" s="178">
        <v>3</v>
      </c>
      <c r="F31" s="178"/>
      <c r="G31" s="178"/>
      <c r="H31" s="178"/>
      <c r="I31" s="178"/>
      <c r="J31" s="178"/>
      <c r="K31" s="178"/>
      <c r="L31" s="178"/>
      <c r="M31" s="178"/>
      <c r="N31" s="178"/>
      <c r="O31" s="179"/>
    </row>
    <row r="32" spans="1:18" ht="30.4" thickBot="1">
      <c r="A32" s="170"/>
      <c r="B32" s="176"/>
      <c r="C32" s="177"/>
      <c r="D32" s="107" t="s">
        <v>546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7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75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100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L14:M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08AAE9DC-6B2D-4382-A1DF-BD58661CCF4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66675</xdr:colOff>
                    <xdr:row>18</xdr:row>
                    <xdr:rowOff>19050</xdr:rowOff>
                  </from>
                  <to>
                    <xdr:col>10</xdr:col>
                    <xdr:colOff>1085850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247650</xdr:colOff>
                    <xdr:row>18</xdr:row>
                    <xdr:rowOff>0</xdr:rowOff>
                  </from>
                  <to>
                    <xdr:col>4</xdr:col>
                    <xdr:colOff>1019175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265625" defaultRowHeight="19.899999999999999"/>
  <cols>
    <col min="1" max="1" width="9.265625" style="2"/>
    <col min="2" max="2" width="19.3984375" style="2" customWidth="1"/>
    <col min="3" max="3" width="32.3984375" style="1" customWidth="1"/>
    <col min="4" max="4" width="21.265625" style="2" customWidth="1"/>
    <col min="5" max="5" width="27.3984375" style="2" customWidth="1"/>
    <col min="6" max="16384" width="9.265625" style="2"/>
  </cols>
  <sheetData>
    <row r="1" spans="1:7" ht="21.75" customHeight="1">
      <c r="B1" s="4"/>
      <c r="C1" s="4"/>
    </row>
    <row r="2" spans="1:7" s="3" customFormat="1" ht="23.25"/>
    <row r="3" spans="1:7" s="5" customFormat="1" ht="23.25">
      <c r="C3" s="1"/>
    </row>
    <row r="4" spans="1:7" s="5" customFormat="1" ht="23.25">
      <c r="C4" s="1"/>
    </row>
    <row r="5" spans="1:7" s="5" customFormat="1" ht="23.25">
      <c r="C5" s="1"/>
    </row>
    <row r="6" spans="1:7" s="5" customFormat="1" ht="23.25">
      <c r="C6" s="1"/>
    </row>
    <row r="7" spans="1:7" ht="23.25">
      <c r="A7" s="5"/>
      <c r="B7" s="5"/>
    </row>
    <row r="8" spans="1:7" ht="23.25">
      <c r="A8" s="5"/>
      <c r="B8" s="5"/>
      <c r="G8"/>
    </row>
    <row r="9" spans="1:7" ht="23.25">
      <c r="A9" s="5"/>
      <c r="B9" s="5"/>
    </row>
    <row r="10" spans="1:7" ht="23.25">
      <c r="A10" s="5"/>
      <c r="B10" s="5"/>
    </row>
    <row r="11" spans="1:7" ht="23.25">
      <c r="A11" s="5"/>
      <c r="B11" s="5"/>
    </row>
    <row r="12" spans="1:7" ht="23.25">
      <c r="A12" s="5"/>
      <c r="B12" s="5"/>
    </row>
    <row r="13" spans="1:7" ht="23.25">
      <c r="A13" s="5"/>
      <c r="B13" s="5"/>
    </row>
    <row r="14" spans="1:7" ht="23.25">
      <c r="A14" s="5"/>
      <c r="B14" s="5"/>
    </row>
    <row r="15" spans="1:7" ht="23.25">
      <c r="A15" s="5"/>
      <c r="B15" s="5"/>
    </row>
    <row r="16" spans="1:7" ht="34.5">
      <c r="A16" s="5"/>
      <c r="B16" s="135" t="s">
        <v>547</v>
      </c>
    </row>
    <row r="17" spans="1:2" ht="23.25">
      <c r="A17" s="5"/>
      <c r="B17" s="5"/>
    </row>
    <row r="18" spans="1:2" ht="23.25">
      <c r="A18" s="5"/>
    </row>
    <row r="19" spans="1:2" ht="23.25">
      <c r="A19" s="5"/>
    </row>
    <row r="20" spans="1:2" ht="23.25">
      <c r="A20" s="5"/>
    </row>
    <row r="21" spans="1:2" ht="23.25">
      <c r="A21" s="5"/>
    </row>
    <row r="22" spans="1:2" ht="23.25">
      <c r="A22" s="5"/>
    </row>
    <row r="23" spans="1:2" ht="23.25">
      <c r="A23" s="5"/>
    </row>
    <row r="24" spans="1:2" ht="23.25">
      <c r="A24" s="5"/>
    </row>
    <row r="25" spans="1:2" ht="23.25">
      <c r="A25" s="5"/>
    </row>
    <row r="26" spans="1:2" ht="23.25">
      <c r="A26" s="5"/>
    </row>
    <row r="27" spans="1:2" ht="23.25">
      <c r="A27" s="5"/>
    </row>
    <row r="28" spans="1:2" ht="23.25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2025-01-29T08:45:28Z</dcterms:modified>
  <cp:category/>
  <cp:contentStatus/>
</cp:coreProperties>
</file>