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5\"/>
    </mc:Choice>
  </mc:AlternateContent>
  <xr:revisionPtr revIDLastSave="0" documentId="13_ncr:1_{515B113E-9324-44A0-9F01-1349988EEB51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00000000-000D-0000-FFFF-FFFF00000000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<sst xmlns="http://schemas.openxmlformats.org/spreadsheetml/2006/main" count="1069" uniqueCount="561">
  <si>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</si>
  <si>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</si>
  <si>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</si>
  <si>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</si>
  <si>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</si>
  <si>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</si>
  <si>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</si>
  <si>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</si>
  <si>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</si>
  <si>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</si>
  <si>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</si>
  <si>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</si>
  <si>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</si>
  <si>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</si>
  <si>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</si>
  <si>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</si>
  <si>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</si>
  <si>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</si>
  <si>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</si>
  <si>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</si>
  <si>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</si>
  <si>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</si>
  <si>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</si>
  <si>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</si>
  <si>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</si>
  <si>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</si>
  <si>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</si>
  <si>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</si>
  <si>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</si>
  <si>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</si>
  <si>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</si>
  <si>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</si>
  <si>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</si>
  <si>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</si>
  <si>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</si>
  <si>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</si>
  <si>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</si>
  <si>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</si>
  <si>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</si>
  <si>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</si>
  <si>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</si>
  <si>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</si>
  <si>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</si>
  <si>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</si>
  <si>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</si>
  <si>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</si>
  <si>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</si>
  <si>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</si>
  <si>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</si>
  <si>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</si>
  <si>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</si>
  <si>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</si>
  <si>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</si>
  <si>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</si>
  <si>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</si>
  <si>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</si>
  <si>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</si>
  <si>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</si>
  <si>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</si>
  <si>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</si>
  <si>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</si>
  <si>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</si>
  <si>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</si>
  <si>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</si>
  <si>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</si>
  <si>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</si>
  <si>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</si>
  <si>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</si>
  <si>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</si>
  <si>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</si>
  <si>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</si>
  <si>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</si>
  <si>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</si>
  <si>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</si>
  <si>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</si>
  <si>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</si>
  <si>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</si>
  <si>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</si>
  <si>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</si>
  <si>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</si>
  <si>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</si>
  <si>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</si>
  <si>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</si>
  <si>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</si>
  <si>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</si>
  <si>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</si>
  <si>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</si>
  <si>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</si>
  <si>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</si>
  <si>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</si>
  <si>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</si>
  <si>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</si>
  <si>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</si>
  <si>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</si>
  <si>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</si>
  <si>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</si>
  <si>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</si>
  <si>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</si>
  <si>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</si>
  <si>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</si>
  <si>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</si>
  <si>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</si>
  <si>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</si>
  <si>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</si>
  <si>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</si>
  <si>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</si>
  <si>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</si>
  <si>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</si>
  <si>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</si>
  <si>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</si>
  <si>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</si>
  <si>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</si>
  <si>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</si>
  <si>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</si>
  <si>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</si>
  <si>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</si>
  <si>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</si>
  <si>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</si>
  <si>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</si>
  <si>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</si>
  <si>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</si>
  <si>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</si>
  <si>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</si>
  <si>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</si>
  <si>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</si>
  <si>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</si>
  <si>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</si>
  <si>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</si>
  <si>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</si>
  <si>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</si>
  <si>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</si>
  <si>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</si>
  <si>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</si>
  <si>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</si>
  <si>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</si>
  <si>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</si>
  <si>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</si>
  <si>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</si>
  <si>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</si>
  <si>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</si>
  <si>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</si>
  <si>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</si>
  <si>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</si>
  <si>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</si>
  <si>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</si>
  <si>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</si>
  <si>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</si>
  <si>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</si>
  <si>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</si>
  <si>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</si>
  <si>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</si>
  <si>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</si>
  <si>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</si>
  <si>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</si>
  <si>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</si>
  <si>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</si>
  <si>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</si>
  <si>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</si>
  <si>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</si>
  <si>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</si>
  <si>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</si>
  <si>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</si>
  <si>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</si>
  <si>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</si>
  <si>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</si>
  <si>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</si>
  <si>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</si>
  <si>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</si>
  <si>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</si>
  <si>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</si>
  <si>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</si>
  <si>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</si>
  <si>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</si>
  <si>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</si>
  <si>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</si>
  <si>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</si>
  <si>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</si>
  <si>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</si>
  <si>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</si>
  <si>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</si>
  <si>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</si>
  <si>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</si>
  <si>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</si>
  <si>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</si>
  <si>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</si>
  <si>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</si>
  <si>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</si>
  <si>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</si>
  <si>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</si>
  <si>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</si>
  <si>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</si>
  <si>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</si>
  <si>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</si>
  <si>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</si>
  <si>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</si>
  <si>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</si>
  <si>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</si>
  <si>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</si>
  <si>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</si>
  <si>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</si>
  <si>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</si>
  <si>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</si>
  <si>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</si>
  <si>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</si>
  <si>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</si>
  <si>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</si>
  <si>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</si>
  <si>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</si>
  <si>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</si>
  <si>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</si>
  <si>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</si>
  <si>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</si>
  <si>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</si>
  <si>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</si>
  <si>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</si>
  <si>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</si>
  <si>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</si>
  <si>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</si>
  <si>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</si>
  <si>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</si>
  <si>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</si>
  <si>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</si>
  <si>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</si>
  <si>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</si>
  <si>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</si>
  <si>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</si>
  <si>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</si>
  <si>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</si>
  <si>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</si>
  <si>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</si>
  <si>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</si>
  <si>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</si>
  <si>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</si>
  <si>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</si>
  <si>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</si>
  <si>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</si>
  <si>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</si>
  <si>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</si>
  <si>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</si>
  <si>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</si>
  <si>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</si>
  <si>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</si>
  <si>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</si>
  <si>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</si>
  <si>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</si>
  <si>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</si>
  <si>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</si>
  <si>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</si>
  <si>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</si>
  <si>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</si>
  <si>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</si>
  <si>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</si>
  <si>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</si>
  <si>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</si>
  <si>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</si>
  <si>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</si>
  <si>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</si>
  <si>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</si>
  <si>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</si>
  <si>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</si>
  <si>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</si>
  <si>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</si>
  <si>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</si>
  <si>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</si>
  <si>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</si>
  <si>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</si>
  <si>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</si>
  <si>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</si>
  <si>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</si>
  <si>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</si>
  <si>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</si>
  <si>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</si>
  <si>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</si>
  <si>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</si>
  <si>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</si>
  <si>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</si>
  <si>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</si>
  <si>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</si>
  <si>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</si>
  <si>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</si>
  <si>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</si>
  <si>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</si>
  <si>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</si>
  <si>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</si>
  <si>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</si>
  <si>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</si>
  <si>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</si>
  <si>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</si>
  <si>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</si>
  <si>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</si>
  <si>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</si>
  <si>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</si>
  <si>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</si>
  <si>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</si>
  <si>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</si>
  <si>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</si>
  <si>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</si>
  <si>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</si>
  <si>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</si>
  <si>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</si>
  <si>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</si>
  <si>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</si>
  <si>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</si>
  <si>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</si>
  <si>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</si>
  <si>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</si>
  <si>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</si>
  <si>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</si>
  <si>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</si>
  <si>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</si>
  <si>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</si>
  <si>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</si>
  <si>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</si>
  <si>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</si>
  <si>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</si>
  <si>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</si>
  <si>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</si>
  <si>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</si>
  <si>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</si>
  <si>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</si>
  <si>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</si>
  <si>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</si>
  <si>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</si>
  <si>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</si>
  <si>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</si>
  <si>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</si>
  <si>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</si>
  <si>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</si>
  <si>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</si>
  <si>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</si>
  <si>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</si>
  <si>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</si>
  <si>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</si>
  <si>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</si>
  <si>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</si>
  <si>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</si>
  <si>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</si>
  <si>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</si>
  <si>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</si>
  <si>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</si>
  <si>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</si>
  <si>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</si>
  <si>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</si>
  <si>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</si>
  <si>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</si>
  <si>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</si>
  <si>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</si>
  <si>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</si>
  <si>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</si>
  <si>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</si>
  <si>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</si>
  <si>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</si>
  <si>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</si>
  <si>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</si>
  <si>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</si>
  <si>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</si>
  <si>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</si>
  <si>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</si>
  <si>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</si>
  <si>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</si>
  <si>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</si>
  <si>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</si>
  <si>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</si>
  <si>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</si>
  <si>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</si>
  <si>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</si>
  <si>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</si>
  <si>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</si>
  <si>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</si>
  <si>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</si>
  <si>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</si>
  <si>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</si>
  <si>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</si>
  <si>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</si>
  <si>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</si>
  <si>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</si>
  <si>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</si>
  <si>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</si>
  <si>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</si>
  <si>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</si>
  <si>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</si>
  <si>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</si>
  <si>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</si>
  <si>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</si>
  <si>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</si>
  <si>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</si>
  <si>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</si>
  <si>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</si>
  <si>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</si>
  <si>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</si>
  <si>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</si>
  <si>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</si>
  <si>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</si>
  <si>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</si>
  <si>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</si>
  <si>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</si>
  <si>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</si>
  <si>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</si>
  <si>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</si>
  <si>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</si>
  <si>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</si>
  <si>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</si>
  <si>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</si>
  <si>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</si>
  <si>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</si>
  <si>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</si>
  <si>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</si>
  <si>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</si>
  <si>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</si>
  <si>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</si>
  <si>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</si>
  <si>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</si>
  <si>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</si>
  <si>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</si>
  <si>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</si>
  <si>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</si>
  <si>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</si>
  <si>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</si>
  <si>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</si>
  <si>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</si>
  <si>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</si>
  <si>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</si>
  <si>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</si>
  <si>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</si>
  <si>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</si>
  <si>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</si>
  <si>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</si>
  <si>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</si>
  <si>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</si>
  <si>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</si>
  <si>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</si>
  <si>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</si>
  <si>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</si>
  <si>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</si>
  <si>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</si>
  <si>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</si>
  <si>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</si>
  <si>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</si>
  <si>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</si>
  <si>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</si>
  <si>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</si>
  <si>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</si>
  <si>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</si>
  <si>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</si>
  <si>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</si>
  <si>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</si>
  <si>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</si>
  <si>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</si>
  <si>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</si>
  <si>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</si>
  <si>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</si>
  <si>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</si>
  <si>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</si>
  <si>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</si>
  <si>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</si>
  <si>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</si>
  <si>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</si>
  <si>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</si>
  <si>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</si>
  <si>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</si>
  <si>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</si>
  <si>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</si>
  <si>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</si>
  <si>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</si>
  <si>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</si>
  <si>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</si>
  <si>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</si>
  <si>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</si>
  <si>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</si>
  <si>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</si>
  <si>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</si>
  <si>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</si>
  <si>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</si>
  <si>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</si>
  <si>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</si>
  <si>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</si>
  <si>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</si>
  <si>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</si>
  <si>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</si>
  <si>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</si>
  <si>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</si>
  <si>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</si>
  <si>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</si>
  <si>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</si>
  <si>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</si>
  <si>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</si>
  <si>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</si>
  <si>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</si>
  <si>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</si>
  <si>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</si>
  <si>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</si>
  <si>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</si>
  <si>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</si>
  <si>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</si>
  <si>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</si>
  <si>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</si>
  <si>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</si>
  <si>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</si>
  <si>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</si>
  <si>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</si>
  <si>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</si>
  <si>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</si>
  <si>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</si>
  <si>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</si>
  <si>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</si>
  <si>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</si>
  <si>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</si>
  <si>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</si>
  <si>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</si>
  <si>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</si>
  <si>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</si>
  <si>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</si>
  <si>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</si>
  <si>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</si>
  <si>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</si>
  <si>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</si>
  <si>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</si>
  <si>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</si>
  <si>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</si>
  <si>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</si>
  <si>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</si>
  <si>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</si>
  <si>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</si>
  <si>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</si>
  <si>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</si>
  <si>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</si>
  <si>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</si>
  <si>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</si>
  <si>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</si>
  <si>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</si>
  <si>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</si>
  <si>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</si>
  <si>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</si>
  <si>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</si>
  <si>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</si>
  <si>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</si>
  <si>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</si>
  <si>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</si>
  <si>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</si>
  <si>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</si>
  <si>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</si>
  <si>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</si>
  <si>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</si>
  <si>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</si>
  <si>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</si>
  <si>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</si>
  <si>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</si>
  <si>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</si>
  <si>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</si>
  <si>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</si>
  <si>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</si>
  <si>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</si>
  <si>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</si>
  <si>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</si>
  <si>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Ocean Marina Resort Pattaya Jomtien by PCL</t>
  </si>
  <si>
    <t>274/2-9 หมู่ 4 ถนนสุขุมวิท ตำบลนาจอมเทียน อำเภอสัตหีบ จังหวัดชลบุรี 20250 ประเทศไทย</t>
  </si>
  <si>
    <t>https://maps.app.goo.gl/Rii8Dhb96EeAcEvB7</t>
  </si>
  <si>
    <t>คุณย๊ะ</t>
  </si>
  <si>
    <t>085-692-2487</t>
  </si>
  <si>
    <t>เสนอระบบ HLS to UDP เป็นอีกทางเลือกเพิ่มเติมค่ะ (ลูกค้าต้องการไป Compare)</t>
  </si>
  <si>
    <t>เปิดเคสสำรวจให้บริการเสนอระบบ Android Box เนื่องจากทางโรงแรมไม่ต่อสัญญาระบบ Management ค่ะ ภายในเป็นระบบ IPTV จำนวน 90 กล่อง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</si>
</sst>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  <xdr:oneCellAnchor>
    <xdr:from>
      <xdr:col>9</xdr:col>
      <xdr:colOff>330200</xdr:colOff>
      <xdr:row>1</xdr:row>
      <xdr:rowOff>25400</xdr:rowOff>
    </xdr:from>
    <xdr:ext cx="1357295" cy="342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32EF21-7EE4-4B26-9104-66C3D3FB66B8}"/>
            </a:ext>
          </a:extLst>
        </xdr:cNvPr>
        <xdr:cNvSpPr txBox="1"/>
      </xdr:nvSpPr>
      <xdr:spPr>
        <a:xfrm>
          <a:off x="12454467" y="440267"/>
          <a:ext cx="135729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+ Android Box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385482</xdr:colOff>
      <xdr:row>0</xdr:row>
      <xdr:rowOff>62753</xdr:rowOff>
    </xdr:from>
    <xdr:to>
      <xdr:col>8</xdr:col>
      <xdr:colOff>378680</xdr:colOff>
      <xdr:row>18</xdr:row>
      <xdr:rowOff>167673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4866B2-790A-4D77-B635-9B2302C78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482" y="62753"/>
          <a:ext cx="9441998" cy="5555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Rii8Dhb96EeAcEvB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00000000-0004-0000-0100-000000000000}"/>
    <hyperlink ref="R10" r:id="rId2" display="Narain_p@cabletv.co.th" xr:uid="{00000000-0004-0000-0100-000001000000}"/>
    <hyperlink ref="S3" r:id="rId3" xr:uid="{00000000-0004-0000-0100-000002000000}"/>
    <hyperlink ref="R3" r:id="rId4" display="tawat_m@cabletv.co.th" xr:uid="{00000000-0004-0000-0100-000003000000}"/>
    <hyperlink ref="R8" r:id="rId5" xr:uid="{00000000-0004-0000-0100-000004000000}"/>
    <hyperlink ref="S8" r:id="rId6" xr:uid="{00000000-0004-0000-0100-00000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00000000-0004-0000-0200-000000000000}"/>
    <hyperlink ref="F10" r:id="rId2" display="Narain_p@cabletv.co.th" xr:uid="{00000000-0004-0000-0200-000001000000}"/>
    <hyperlink ref="G3" r:id="rId3" xr:uid="{00000000-0004-0000-0200-000002000000}"/>
    <hyperlink ref="F3" r:id="rId4" display="tawat_m@cabletv.co.th" xr:uid="{00000000-0004-0000-0200-000003000000}"/>
    <hyperlink ref="F8" r:id="rId5" xr:uid="{00000000-0004-0000-0200-000004000000}"/>
    <hyperlink ref="G8" r:id="rId6" xr:uid="{00000000-0004-0000-0200-000005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R36"/>
  <sheetViews>
    <sheetView tabSelected="1" zoomScale="90" zoomScaleNormal="90" zoomScaleSheetLayoutView="85" workbookViewId="0">
      <selection activeCell="F1" sqref="F1:J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5</v>
      </c>
      <c r="D2" s="155"/>
      <c r="E2" s="155"/>
      <c r="F2" s="183" t="s">
        <v>146</v>
      </c>
      <c r="G2" s="183"/>
      <c r="H2" s="155" t="s">
        <v>536</v>
      </c>
      <c r="I2" s="155"/>
      <c r="J2" s="155"/>
      <c r="K2" s="155"/>
      <c r="L2" s="155"/>
      <c r="M2" s="183" t="s">
        <v>249</v>
      </c>
      <c r="N2" s="183"/>
      <c r="O2" s="72"/>
    </row>
    <row r="3" spans="1:15" ht="30">
      <c r="A3" s="182" t="s">
        <v>256</v>
      </c>
      <c r="B3" s="183"/>
      <c r="C3" s="155" t="s">
        <v>131</v>
      </c>
      <c r="D3" s="155"/>
      <c r="E3" s="155"/>
      <c r="F3" s="183" t="s">
        <v>9</v>
      </c>
      <c r="G3" s="183"/>
      <c r="H3" s="156" t="str">
        <f>VLOOKUP(C3,'Ref.3'!C3:D32,2,0)</f>
        <v>Sales Supervisor</v>
      </c>
      <c r="I3" s="156"/>
      <c r="J3" s="156"/>
      <c r="K3" s="73" t="s">
        <v>248</v>
      </c>
      <c r="L3" s="74" t="str">
        <f>VLOOKUP(C3,'Ref.3'!C3:E32,3,0)</f>
        <v>065-924-8833</v>
      </c>
      <c r="M3" s="183" t="s">
        <v>0</v>
      </c>
      <c r="N3" s="183"/>
      <c r="O3" s="75">
        <v>45670</v>
      </c>
    </row>
    <row r="4" spans="1:15" ht="30">
      <c r="A4" s="182" t="s">
        <v>250</v>
      </c>
      <c r="B4" s="183"/>
      <c r="C4" s="155" t="s">
        <v>23</v>
      </c>
      <c r="D4" s="155"/>
      <c r="E4" s="155"/>
      <c r="F4" s="183" t="s">
        <v>252</v>
      </c>
      <c r="G4" s="183"/>
      <c r="H4" s="156" t="e">
        <f>VLOOKUP(C5,'Ref2'!B4:G31,6,0)</f>
        <v>#N/A</v>
      </c>
      <c r="I4" s="156"/>
      <c r="J4" s="156"/>
      <c r="K4" s="73" t="s">
        <v>248</v>
      </c>
      <c r="L4" s="74" t="e">
        <f>VLOOKUP(C5,'Ref2'!B4:H31,7,0)</f>
        <v>#N/A</v>
      </c>
      <c r="M4" s="156" t="s">
        <v>421</v>
      </c>
      <c r="N4" s="156"/>
      <c r="O4" s="214"/>
    </row>
    <row r="5" spans="1:15" ht="30">
      <c r="A5" s="76"/>
      <c r="B5" s="73" t="s">
        <v>117</v>
      </c>
      <c r="C5" s="155" t="s">
        <v>334</v>
      </c>
      <c r="D5" s="155"/>
      <c r="E5" s="155"/>
      <c r="F5" s="183" t="s">
        <v>119</v>
      </c>
      <c r="G5" s="183"/>
      <c r="H5" s="156" t="e">
        <f>VLOOKUP(C5,'Ref2'!B4:C31,2,0)</f>
        <v>#N/A</v>
      </c>
      <c r="I5" s="156"/>
      <c r="J5" s="156"/>
      <c r="K5" s="73" t="s">
        <v>257</v>
      </c>
      <c r="L5" s="74" t="e">
        <f>VLOOKUP(C5,'Ref2'!B4:F31,5,0)</f>
        <v>#N/A</v>
      </c>
      <c r="M5" s="155" t="s">
        <v>143</v>
      </c>
      <c r="N5" s="155"/>
      <c r="O5" s="215"/>
    </row>
    <row r="6" spans="1:15" ht="28.8">
      <c r="A6" s="182" t="s">
        <v>123</v>
      </c>
      <c r="B6" s="183"/>
      <c r="C6" s="156" t="str">
        <f>$C$5</f>
        <v>พัทยา</v>
      </c>
      <c r="D6" s="156"/>
      <c r="E6" s="156"/>
      <c r="F6" s="183" t="s">
        <v>253</v>
      </c>
      <c r="G6" s="183"/>
      <c r="H6" s="156" t="e">
        <f>VLOOKUP(C5,'Ref2'!B4:C31,2,0)</f>
        <v>#N/A</v>
      </c>
      <c r="I6" s="156"/>
      <c r="J6" s="156"/>
      <c r="K6" s="73" t="s">
        <v>258</v>
      </c>
      <c r="L6" s="74" t="e">
        <f>VLOOKUP(C5,'Ref2'!B4:D31,3,0)</f>
        <v>#N/A</v>
      </c>
      <c r="M6" s="216" t="str">
        <f>VLOOKUP(M5,'Ref2'!O20:P24,2,0)</f>
        <v>Sales Co-ordinator manager</v>
      </c>
      <c r="N6" s="216"/>
      <c r="O6" s="217"/>
    </row>
    <row r="7" spans="1:15" ht="30.6" thickBot="1">
      <c r="A7" s="184" t="s">
        <v>255</v>
      </c>
      <c r="B7" s="172"/>
      <c r="C7" s="160" t="s">
        <v>236</v>
      </c>
      <c r="D7" s="160"/>
      <c r="E7" s="160"/>
      <c r="F7" s="172" t="s">
        <v>147</v>
      </c>
      <c r="G7" s="172"/>
      <c r="H7" s="210" t="s">
        <v>150</v>
      </c>
      <c r="I7" s="210"/>
      <c r="J7" s="210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9.4" customHeight="1">
      <c r="A11" s="82">
        <v>1</v>
      </c>
      <c r="B11" s="170" t="s">
        <v>8</v>
      </c>
      <c r="C11" s="171"/>
      <c r="D11" s="164" t="s">
        <v>554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555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556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557</v>
      </c>
      <c r="E14" s="158"/>
      <c r="F14" s="158"/>
      <c r="G14" s="158"/>
      <c r="H14" s="84" t="s">
        <v>403</v>
      </c>
      <c r="I14" s="220" t="s">
        <v>558</v>
      </c>
      <c r="J14" s="158"/>
      <c r="K14" s="84" t="s">
        <v>404</v>
      </c>
      <c r="L14" s="85"/>
      <c r="M14" s="84" t="s">
        <v>408</v>
      </c>
      <c r="N14" s="158"/>
      <c r="O14" s="159"/>
    </row>
    <row r="15" spans="1:15" ht="28.8">
      <c r="A15" s="83">
        <v>5</v>
      </c>
      <c r="B15" s="162" t="s">
        <v>406</v>
      </c>
      <c r="C15" s="163"/>
      <c r="D15" s="188"/>
      <c r="E15" s="158"/>
      <c r="F15" s="158"/>
      <c r="G15" s="158"/>
      <c r="H15" s="84" t="s">
        <v>403</v>
      </c>
      <c r="I15" s="220"/>
      <c r="J15" s="158"/>
      <c r="K15" s="84" t="s">
        <v>404</v>
      </c>
      <c r="L15" s="118"/>
      <c r="M15" s="84" t="s">
        <v>408</v>
      </c>
      <c r="N15" s="158"/>
      <c r="O15" s="159"/>
    </row>
    <row r="16" spans="1:15" ht="28.8">
      <c r="A16" s="83">
        <v>6</v>
      </c>
      <c r="B16" s="176" t="s">
        <v>114</v>
      </c>
      <c r="C16" s="176"/>
      <c r="D16" s="211" t="s">
        <v>401</v>
      </c>
      <c r="E16" s="212"/>
      <c r="F16" s="212"/>
      <c r="G16" s="212"/>
      <c r="H16" s="86" t="s">
        <v>410</v>
      </c>
      <c r="I16" s="213"/>
      <c r="J16" s="205"/>
      <c r="K16" s="86" t="s">
        <v>518</v>
      </c>
      <c r="L16" s="87"/>
      <c r="M16" s="86" t="s">
        <v>411</v>
      </c>
      <c r="N16" s="218"/>
      <c r="O16" s="219"/>
    </row>
    <row r="17" spans="1:18" ht="28.8">
      <c r="A17" s="83">
        <v>7</v>
      </c>
      <c r="B17" s="176" t="s">
        <v>409</v>
      </c>
      <c r="C17" s="176"/>
      <c r="D17" s="186"/>
      <c r="E17" s="187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86</v>
      </c>
      <c r="O17" s="92" t="s">
        <v>254</v>
      </c>
      <c r="P17" s="40"/>
    </row>
    <row r="18" spans="1:18" ht="28.8">
      <c r="A18" s="83">
        <v>8</v>
      </c>
      <c r="B18" s="176" t="s">
        <v>340</v>
      </c>
      <c r="C18" s="176"/>
      <c r="D18" s="204"/>
      <c r="E18" s="205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3"/>
      <c r="L19" s="141"/>
      <c r="M19" s="141"/>
      <c r="N19" s="141"/>
      <c r="O19" s="94" t="s">
        <v>515</v>
      </c>
    </row>
    <row r="20" spans="1:18" ht="29.4" thickBot="1">
      <c r="A20" s="95">
        <v>10</v>
      </c>
      <c r="B20" s="177" t="s">
        <v>510</v>
      </c>
      <c r="C20" s="177"/>
      <c r="D20" s="207" t="s">
        <v>546</v>
      </c>
      <c r="E20" s="208"/>
      <c r="F20" s="206"/>
      <c r="G20" s="206"/>
      <c r="H20" s="96" t="s">
        <v>284</v>
      </c>
      <c r="I20" s="209"/>
      <c r="J20" s="209"/>
      <c r="K20" s="97" t="s">
        <v>285</v>
      </c>
      <c r="L20" s="179"/>
      <c r="M20" s="179"/>
      <c r="N20" s="96" t="s">
        <v>286</v>
      </c>
      <c r="O20" s="98"/>
      <c r="R20" s="41"/>
    </row>
    <row r="21" spans="1:18" ht="28.8">
      <c r="A21" s="197">
        <v>11</v>
      </c>
      <c r="B21" s="174" t="s">
        <v>369</v>
      </c>
      <c r="C21" s="174"/>
      <c r="D21" s="200" t="s">
        <v>363</v>
      </c>
      <c r="E21" s="200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8">
      <c r="A22" s="198"/>
      <c r="B22" s="175"/>
      <c r="C22" s="175"/>
      <c r="D22" s="200" t="s">
        <v>390</v>
      </c>
      <c r="E22" s="200"/>
      <c r="F22" s="178"/>
      <c r="G22" s="178"/>
      <c r="H22" s="101" t="s">
        <v>391</v>
      </c>
      <c r="I22" s="199"/>
      <c r="J22" s="199"/>
      <c r="K22" s="102"/>
      <c r="L22" s="102"/>
      <c r="M22" s="102"/>
      <c r="N22" s="102"/>
      <c r="O22" s="103"/>
    </row>
    <row r="23" spans="1:18" ht="28.8">
      <c r="A23" s="104">
        <v>12</v>
      </c>
      <c r="B23" s="173" t="s">
        <v>367</v>
      </c>
      <c r="C23" s="173"/>
      <c r="D23" s="101">
        <v>1</v>
      </c>
      <c r="E23" s="144" t="s">
        <v>397</v>
      </c>
      <c r="F23" s="144"/>
      <c r="G23" s="101">
        <v>2</v>
      </c>
      <c r="H23" s="144" t="s">
        <v>398</v>
      </c>
      <c r="I23" s="144"/>
      <c r="J23" s="101">
        <v>3</v>
      </c>
      <c r="K23" s="144" t="s">
        <v>400</v>
      </c>
      <c r="L23" s="144"/>
      <c r="M23" s="105">
        <v>4</v>
      </c>
      <c r="N23" s="144" t="s">
        <v>399</v>
      </c>
      <c r="O23" s="145"/>
    </row>
    <row r="24" spans="1:18" ht="28.8">
      <c r="A24" s="104">
        <v>13</v>
      </c>
      <c r="B24" s="106" t="s">
        <v>365</v>
      </c>
      <c r="C24" s="106"/>
      <c r="D24" s="101">
        <v>1</v>
      </c>
      <c r="E24" s="144" t="s">
        <v>394</v>
      </c>
      <c r="F24" s="144"/>
      <c r="G24" s="101">
        <v>2</v>
      </c>
      <c r="H24" s="144" t="s">
        <v>395</v>
      </c>
      <c r="I24" s="144"/>
      <c r="J24" s="101">
        <v>3</v>
      </c>
      <c r="K24" s="144" t="s">
        <v>396</v>
      </c>
      <c r="L24" s="144"/>
      <c r="M24" s="105">
        <v>4</v>
      </c>
      <c r="N24" s="144"/>
      <c r="O24" s="145"/>
    </row>
    <row r="25" spans="1:18" ht="28.8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4">
        <v>15</v>
      </c>
      <c r="B26" s="173" t="s">
        <v>372</v>
      </c>
      <c r="C26" s="173"/>
      <c r="D26" s="201" t="s">
        <v>370</v>
      </c>
      <c r="E26" s="202"/>
      <c r="F26" s="178"/>
      <c r="G26" s="178"/>
      <c r="H26" s="178"/>
      <c r="I26" s="178"/>
      <c r="J26" s="202" t="s">
        <v>371</v>
      </c>
      <c r="K26" s="202"/>
      <c r="L26" s="178"/>
      <c r="M26" s="178"/>
      <c r="N26" s="178"/>
      <c r="O26" s="203"/>
    </row>
    <row r="27" spans="1:18" ht="28.8">
      <c r="A27" s="104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7" t="s">
        <v>310</v>
      </c>
      <c r="E28" s="150" t="s">
        <v>560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9"/>
      <c r="B29" s="193"/>
      <c r="C29" s="194"/>
      <c r="D29" s="107" t="s">
        <v>311</v>
      </c>
      <c r="E29" s="150" t="s">
        <v>559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9"/>
      <c r="B30" s="193"/>
      <c r="C30" s="194"/>
      <c r="D30" s="107" t="s">
        <v>312</v>
      </c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7" t="s">
        <v>313</v>
      </c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90"/>
      <c r="B32" s="195"/>
      <c r="C32" s="196"/>
      <c r="D32" s="108" t="s">
        <v>544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FE499096-8F00-4BEE-B714-0C0F2B7E3619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00000000-0002-0000-0300-000000000000}">
          <x14:formula1>
            <xm:f>'Ref.3'!$S$3:$S$24</xm:f>
          </x14:formula1>
          <xm:sqref>O20 L20</xm:sqref>
        </x14:dataValidation>
        <x14:dataValidation type="list" allowBlank="1" showInputMessage="1" showErrorMessage="1" xr:uid="{00000000-0002-0000-0300-000001000000}">
          <x14:formula1>
            <xm:f>'Ref.3'!$A$4:$A$22</xm:f>
          </x14:formula1>
          <xm:sqref>C4:E4</xm:sqref>
        </x14:dataValidation>
        <x14:dataValidation type="list" allowBlank="1" showInputMessage="1" showErrorMessage="1" xr:uid="{00000000-0002-0000-0300-000002000000}">
          <x14:formula1>
            <xm:f>'Ref2'!$Z$3:$Z$17</xm:f>
          </x14:formula1>
          <xm:sqref>C7:E7</xm:sqref>
        </x14:dataValidation>
        <x14:dataValidation type="list" allowBlank="1" showInputMessage="1" showErrorMessage="1" xr:uid="{00000000-0002-0000-0300-000003000000}">
          <x14:formula1>
            <xm:f>'Ref.1'!$C$2:$C$15</xm:f>
          </x14:formula1>
          <xm:sqref>C2:E2</xm:sqref>
        </x14:dataValidation>
        <x14:dataValidation type="list" allowBlank="1" showInputMessage="1" showErrorMessage="1" xr:uid="{00000000-0002-0000-0300-000004000000}">
          <x14:formula1>
            <xm:f>'Ref.1'!$K$2:$K$13</xm:f>
          </x14:formula1>
          <xm:sqref>L21</xm:sqref>
        </x14:dataValidation>
        <x14:dataValidation type="list" allowBlank="1" showInputMessage="1" showErrorMessage="1" xr:uid="{00000000-0002-0000-0300-000005000000}">
          <x14:formula1>
            <xm:f>'Ref.3'!$U$3:$U$8</xm:f>
          </x14:formula1>
          <xm:sqref>I21</xm:sqref>
        </x14:dataValidation>
        <x14:dataValidation type="list" allowBlank="1" showInputMessage="1" showErrorMessage="1" xr:uid="{00000000-0002-0000-0300-000006000000}">
          <x14:formula1>
            <xm:f>'Ref.3'!$V$3:$V$8</xm:f>
          </x14:formula1>
          <xm:sqref>O21</xm:sqref>
        </x14:dataValidation>
        <x14:dataValidation type="list" allowBlank="1" showInputMessage="1" showErrorMessage="1" xr:uid="{00000000-0002-0000-0300-000007000000}">
          <x14:formula1>
            <xm:f>'Ref.3'!$W$3:$W$6</xm:f>
          </x14:formula1>
          <xm:sqref>F22</xm:sqref>
        </x14:dataValidation>
        <x14:dataValidation type="list" allowBlank="1" showInputMessage="1" showErrorMessage="1" xr:uid="{00000000-0002-0000-0300-000008000000}">
          <x14:formula1>
            <xm:f>'Ref.3'!$X$3:$X$9</xm:f>
          </x14:formula1>
          <xm:sqref>I22</xm:sqref>
        </x14:dataValidation>
        <x14:dataValidation type="list" allowBlank="1" showInputMessage="1" showErrorMessage="1" xr:uid="{00000000-0002-0000-0300-000009000000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00000000-0002-0000-0300-00000A000000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00000000-0002-0000-0300-00000B000000}">
          <x14:formula1>
            <xm:f>'Ref.1'!$F$8:$F$21</xm:f>
          </x14:formula1>
          <xm:sqref>D16:G16</xm:sqref>
        </x14:dataValidation>
        <x14:dataValidation type="list" allowBlank="1" showInputMessage="1" showErrorMessage="1" xr:uid="{00000000-0002-0000-0300-00000C000000}">
          <x14:formula1>
            <xm:f>'Ref.3'!$K$3:$K$7</xm:f>
          </x14:formula1>
          <xm:sqref>H7:J7</xm:sqref>
        </x14:dataValidation>
        <x14:dataValidation type="list" allowBlank="1" showInputMessage="1" showErrorMessage="1" xr:uid="{00000000-0002-0000-0300-00000D000000}">
          <x14:formula1>
            <xm:f>'Ref.1'!$L$2:$L$4</xm:f>
          </x14:formula1>
          <xm:sqref>I19:J19 O19</xm:sqref>
        </x14:dataValidation>
        <x14:dataValidation type="list" allowBlank="1" showInputMessage="1" showErrorMessage="1" xr:uid="{00000000-0002-0000-0300-00000E000000}">
          <x14:formula1>
            <xm:f>'Ref2'!#REF!</xm:f>
          </x14:formula1>
          <xm:sqref>M5:O5</xm:sqref>
        </x14:dataValidation>
        <x14:dataValidation type="list" allowBlank="1" showInputMessage="1" showErrorMessage="1" xr:uid="{00000000-0002-0000-0300-00000F000000}">
          <x14:formula1>
            <xm:f>'Ref2'!$O$3:$O$25</xm:f>
          </x14:formula1>
          <xm:sqref>C3:E3</xm:sqref>
        </x14:dataValidation>
        <x14:dataValidation type="list" allowBlank="1" showInputMessage="1" showErrorMessage="1" xr:uid="{00000000-0002-0000-0300-000010000000}">
          <x14:formula1>
            <xm:f>'Ref2'!$L$4:$L$45</xm:f>
          </x14:formula1>
          <xm:sqref>H2:L2</xm:sqref>
        </x14:dataValidation>
        <x14:dataValidation type="list" allowBlank="1" showInputMessage="1" showErrorMessage="1" xr:uid="{00000000-0002-0000-0300-000011000000}">
          <x14:formula1>
            <xm:f>'Ref2'!$B$4:$B$44</xm:f>
          </x14:formula1>
          <xm:sqref>C5:E5</xm:sqref>
        </x14:dataValidation>
        <x14:dataValidation type="list" allowBlank="1" showInputMessage="1" showErrorMessage="1" xr:uid="{00000000-0002-0000-0300-00001200000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G28"/>
  <sheetViews>
    <sheetView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00000000-0002-0000-0400-00000000000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1000000}">
          <x14:formula1>
            <xm:f>'Ref.1'!$F$2:$F$6</xm:f>
          </x14:formula1>
          <xm:sqref>C5</xm:sqref>
        </x14:dataValidation>
        <x14:dataValidation type="list" allowBlank="1" showInputMessage="1" showErrorMessage="1" xr:uid="{00000000-0002-0000-0400-000002000000}">
          <x14:formula1>
            <xm:f>'Ref.1'!$E$2:$E$6</xm:f>
          </x14:formula1>
          <xm:sqref>C4</xm:sqref>
        </x14:dataValidation>
        <x14:dataValidation type="list" allowBlank="1" showInputMessage="1" showErrorMessage="1" xr:uid="{00000000-0002-0000-0400-000003000000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2025-01-29T10:45:39Z</dcterms:modified>
  <cp:category/>
  <cp:contentStatus/>
</cp:coreProperties>
</file>