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BD7FC146-3433-4BB8-9859-66038184A6AD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10" yWindow="-110" windowWidth="19420" windowHeight="10300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<sst xmlns="http://schemas.openxmlformats.org/spreadsheetml/2006/main" count="1074" uniqueCount="565">
  <si>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</si>
  <si>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</si>
  <si>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</si>
  <si>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</si>
  <si>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</si>
  <si>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</si>
  <si>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</si>
  <si>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</si>
  <si>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</si>
  <si>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</si>
  <si>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</si>
  <si>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</si>
  <si>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</si>
  <si>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</si>
  <si>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</si>
  <si>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</si>
  <si>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</si>
  <si>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</si>
  <si>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</si>
  <si>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</si>
  <si>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</si>
  <si>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</si>
  <si>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</si>
  <si>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</si>
  <si>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</si>
  <si>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</si>
  <si>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</si>
  <si>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</si>
  <si>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</si>
  <si>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</si>
  <si>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</si>
  <si>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</si>
  <si>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</si>
  <si>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</si>
  <si>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</si>
  <si>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</si>
  <si>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</si>
  <si>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</si>
  <si>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</si>
  <si>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</si>
  <si>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</si>
  <si>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</si>
  <si>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</si>
  <si>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</si>
  <si>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</si>
  <si>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</si>
  <si>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</si>
  <si>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</si>
  <si>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</si>
  <si>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</si>
  <si>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</si>
  <si>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</si>
  <si>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</si>
  <si>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</si>
  <si>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</si>
  <si>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</si>
  <si>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</si>
  <si>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</si>
  <si>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</si>
  <si>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</si>
  <si>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</si>
  <si>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</si>
  <si>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</si>
  <si>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</si>
  <si>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</si>
  <si>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</si>
  <si>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</si>
  <si>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</si>
  <si>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</si>
  <si>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</si>
  <si>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</si>
  <si>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</si>
  <si>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</si>
  <si>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</si>
  <si>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</si>
  <si>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</si>
  <si>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</si>
  <si>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</si>
  <si>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</si>
  <si>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</si>
  <si>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</si>
  <si>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</si>
  <si>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</si>
  <si>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</si>
  <si>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</si>
  <si>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</si>
  <si>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</si>
  <si>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</si>
  <si>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</si>
  <si>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</si>
  <si>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</si>
  <si>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</si>
  <si>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</si>
  <si>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</si>
  <si>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</si>
  <si>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</si>
  <si>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</si>
  <si>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</si>
  <si>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</si>
  <si>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</si>
  <si>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</si>
  <si>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</si>
  <si>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</si>
  <si>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</si>
  <si>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</si>
  <si>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</si>
  <si>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</si>
  <si>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</si>
  <si>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</si>
  <si>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</si>
  <si>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</si>
  <si>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</si>
  <si>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</si>
  <si>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</si>
  <si>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</si>
  <si>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</si>
  <si>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</si>
  <si>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</si>
  <si>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</si>
  <si>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</si>
  <si>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</si>
  <si>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</si>
  <si>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</si>
  <si>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</si>
  <si>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</si>
  <si>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</si>
  <si>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</si>
  <si>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</si>
  <si>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</si>
  <si>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</si>
  <si>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</si>
  <si>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</si>
  <si>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</si>
  <si>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</si>
  <si>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</si>
  <si>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</si>
  <si>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</si>
  <si>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</si>
  <si>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</si>
  <si>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</si>
  <si>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</si>
  <si>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</si>
  <si>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</si>
  <si>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</si>
  <si>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</si>
  <si>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</si>
  <si>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</si>
  <si>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</si>
  <si>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</si>
  <si>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</si>
  <si>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</si>
  <si>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</si>
  <si>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</si>
  <si>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</si>
  <si>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</si>
  <si>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</si>
  <si>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</si>
  <si>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</si>
  <si>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</si>
  <si>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</si>
  <si>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</si>
  <si>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</si>
  <si>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</si>
  <si>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</si>
  <si>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</si>
  <si>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</si>
  <si>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</si>
  <si>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</si>
  <si>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</si>
  <si>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</si>
  <si>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</si>
  <si>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</si>
  <si>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</si>
  <si>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</si>
  <si>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</si>
  <si>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</si>
  <si>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</si>
  <si>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</si>
  <si>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</si>
  <si>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</si>
  <si>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</si>
  <si>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</si>
  <si>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</si>
  <si>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</si>
  <si>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</si>
  <si>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</si>
  <si>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</si>
  <si>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</si>
  <si>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</si>
  <si>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</si>
  <si>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</si>
  <si>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</si>
  <si>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</si>
  <si>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</si>
  <si>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</si>
  <si>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</si>
  <si>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</si>
  <si>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</si>
  <si>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</si>
  <si>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</si>
  <si>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</si>
  <si>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</si>
  <si>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</si>
  <si>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</si>
  <si>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</si>
  <si>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</si>
  <si>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</si>
  <si>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</si>
  <si>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</si>
  <si>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</si>
  <si>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</si>
  <si>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</si>
  <si>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</si>
  <si>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</si>
  <si>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</si>
  <si>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</si>
  <si>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</si>
  <si>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</si>
  <si>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</si>
  <si>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</si>
  <si>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</si>
  <si>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</si>
  <si>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</si>
  <si>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</si>
  <si>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</si>
  <si>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</si>
  <si>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</si>
  <si>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</si>
  <si>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</si>
  <si>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</si>
  <si>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</si>
  <si>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</si>
  <si>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</si>
  <si>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</si>
  <si>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</si>
  <si>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</si>
  <si>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</si>
  <si>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</si>
  <si>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</si>
  <si>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</si>
  <si>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</si>
  <si>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</si>
  <si>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</si>
  <si>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</si>
  <si>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</si>
  <si>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</si>
  <si>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</si>
  <si>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</si>
  <si>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</si>
  <si>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</si>
  <si>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</si>
  <si>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</si>
  <si>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</si>
  <si>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</si>
  <si>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</si>
  <si>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</si>
  <si>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</si>
  <si>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</si>
  <si>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</si>
  <si>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</si>
  <si>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</si>
  <si>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</si>
  <si>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</si>
  <si>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</si>
  <si>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</si>
  <si>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</si>
  <si>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</si>
  <si>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</si>
  <si>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</si>
  <si>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</si>
  <si>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</si>
  <si>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</si>
  <si>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</si>
  <si>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</si>
  <si>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</si>
  <si>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</si>
  <si>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</si>
  <si>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</si>
  <si>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</si>
  <si>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</si>
  <si>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</si>
  <si>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</si>
  <si>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</si>
  <si>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</si>
  <si>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</si>
  <si>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</si>
  <si>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</si>
  <si>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</si>
  <si>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</si>
  <si>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</si>
  <si>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</si>
  <si>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</si>
  <si>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</si>
  <si>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</si>
  <si>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</si>
  <si>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</si>
  <si>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</si>
  <si>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</si>
  <si>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</si>
  <si>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</si>
  <si>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</si>
  <si>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</si>
  <si>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</si>
  <si>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</si>
  <si>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</si>
  <si>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</si>
  <si>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</si>
  <si>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</si>
  <si>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</si>
  <si>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</si>
  <si>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</si>
  <si>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</si>
  <si>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</si>
  <si>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</si>
  <si>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</si>
  <si>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</si>
  <si>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</si>
  <si>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</si>
  <si>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</si>
  <si>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</si>
  <si>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</si>
  <si>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</si>
  <si>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</si>
  <si>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</si>
  <si>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</si>
  <si>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</si>
  <si>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</si>
  <si>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</si>
  <si>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</si>
  <si>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</si>
  <si>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</si>
  <si>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</si>
  <si>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</si>
  <si>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</si>
  <si>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</si>
  <si>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</si>
  <si>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</si>
  <si>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</si>
  <si>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</si>
  <si>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</si>
  <si>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</si>
  <si>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</si>
  <si>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</si>
  <si>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</si>
  <si>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</si>
  <si>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</si>
  <si>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</si>
  <si>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</si>
  <si>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</si>
  <si>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</si>
  <si>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</si>
  <si>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</si>
  <si>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</si>
  <si>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</si>
  <si>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</si>
  <si>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</si>
  <si>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</si>
  <si>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</si>
  <si>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</si>
  <si>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</si>
  <si>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</si>
  <si>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</si>
  <si>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</si>
  <si>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</si>
  <si>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</si>
  <si>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</si>
  <si>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</si>
  <si>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</si>
  <si>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</si>
  <si>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</si>
  <si>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</si>
  <si>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</si>
  <si>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</si>
  <si>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</si>
  <si>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</si>
  <si>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</si>
  <si>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</si>
  <si>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</si>
  <si>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</si>
  <si>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</si>
  <si>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</si>
  <si>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</si>
  <si>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</si>
  <si>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</si>
  <si>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</si>
  <si>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</si>
  <si>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</si>
  <si>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</si>
  <si>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</si>
  <si>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</si>
  <si>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</si>
  <si>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</si>
  <si>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</si>
  <si>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</si>
  <si>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</si>
  <si>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</si>
  <si>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</si>
  <si>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</si>
  <si>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</si>
  <si>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</si>
  <si>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</si>
  <si>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</si>
  <si>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</si>
  <si>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</si>
  <si>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</si>
  <si>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</si>
  <si>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</si>
  <si>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</si>
  <si>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</si>
  <si>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</si>
  <si>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</si>
  <si>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</si>
  <si>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</si>
  <si>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</si>
  <si>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</si>
  <si>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</si>
  <si>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</si>
  <si>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</si>
  <si>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</si>
  <si>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</si>
  <si>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</si>
  <si>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</si>
  <si>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</si>
  <si>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</si>
  <si>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</si>
  <si>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</si>
  <si>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</si>
  <si>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</si>
  <si>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</si>
  <si>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</si>
  <si>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</si>
  <si>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</si>
  <si>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</si>
  <si>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</si>
  <si>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</si>
  <si>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</si>
  <si>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</si>
  <si>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</si>
  <si>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</si>
  <si>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</si>
  <si>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</si>
  <si>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</si>
  <si>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</si>
  <si>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</si>
  <si>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</si>
  <si>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</si>
  <si>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</si>
  <si>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</si>
  <si>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</si>
  <si>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</si>
  <si>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</si>
  <si>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</si>
  <si>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</si>
  <si>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</si>
  <si>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</si>
  <si>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</si>
  <si>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</si>
  <si>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</si>
  <si>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</si>
  <si>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</si>
  <si>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</si>
  <si>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</si>
  <si>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</si>
  <si>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</si>
  <si>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</si>
  <si>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</si>
  <si>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</si>
  <si>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</si>
  <si>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</si>
  <si>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</si>
  <si>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</si>
  <si>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</si>
  <si>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</si>
  <si>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</si>
  <si>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</si>
  <si>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</si>
  <si>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</si>
  <si>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</si>
  <si>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</si>
  <si>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</si>
  <si>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</si>
  <si>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</si>
  <si>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</si>
  <si>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</si>
  <si>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</si>
  <si>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</si>
  <si>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</si>
  <si>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</si>
  <si>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</si>
  <si>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</si>
  <si>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</si>
  <si>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</si>
  <si>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</si>
  <si>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</si>
  <si>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</si>
  <si>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</si>
  <si>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</si>
  <si>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</si>
  <si>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</si>
  <si>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</si>
  <si>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</si>
  <si>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</si>
  <si>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</si>
  <si>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</si>
  <si>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</si>
  <si>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</si>
  <si>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</si>
  <si>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</si>
  <si>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</si>
  <si>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</si>
  <si>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</si>
  <si>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</si>
  <si>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</si>
  <si>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</si>
  <si>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</si>
  <si>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</si>
  <si>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</si>
  <si>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</si>
  <si>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</si>
  <si>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</si>
  <si>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</si>
  <si>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</si>
  <si>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</si>
  <si>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</si>
  <si>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</si>
  <si>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</si>
  <si>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</si>
  <si>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</si>
  <si>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</si>
  <si>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</si>
  <si>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</si>
  <si>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</si>
  <si>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</si>
  <si>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</si>
  <si>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</si>
  <si>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</si>
  <si>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</si>
  <si>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</si>
  <si>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</si>
  <si>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</si>
  <si>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</si>
  <si>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</si>
  <si>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</si>
  <si>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</si>
  <si>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</si>
  <si>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</si>
  <si>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</si>
  <si>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</si>
  <si>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</si>
  <si>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</si>
  <si>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</si>
  <si>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</si>
  <si>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</si>
  <si>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</si>
  <si>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RS20240705075</t>
  </si>
  <si>
    <t>ไ</t>
  </si>
  <si>
    <t>รบกวนติดต่อเจ้าของก่อนเข้าด้วยนะครับท่าไม่รับสายติดต่อกลับฝ่ายขายด้วยครับ</t>
  </si>
  <si>
    <t>คนดูแล</t>
  </si>
  <si>
    <t>28/11/2024</t>
  </si>
  <si>
    <t>ป้าดม</t>
  </si>
  <si>
    <t>0818327772</t>
  </si>
  <si>
    <t>Apricott Rich Apartment</t>
  </si>
  <si>
    <t>JQ86+8WQ ตำบลบางโฉลง อำเภอบางพลี สมุทรปราการ 10540</t>
  </si>
  <si>
    <t>https://maps.app.goo.gl/3oujNmev7c3ouaqdA</t>
  </si>
  <si>
    <t>RS20240926134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</si>
</sst>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2" borderId="0" xfId="0" applyFont="1" applyFill="1" applyAlignment="1">
      <alignment horizontal="center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3" xfId="0" applyFont="1" applyFill="1" applyBorder="1" applyAlignment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center"/>
      <protection locked="0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left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5" fillId="12" borderId="1" xfId="0" applyFont="1" applyFill="1" applyBorder="1" applyAlignment="1">
      <alignment horizontal="right"/>
    </xf>
    <xf numFmtId="0" fontId="27" fillId="13" borderId="4" xfId="0" applyFont="1" applyFill="1" applyBorder="1" applyAlignment="1">
      <alignment horizontal="left"/>
    </xf>
    <xf numFmtId="0" fontId="25" fillId="12" borderId="45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28" xfId="0" applyFont="1" applyFill="1" applyBorder="1" applyAlignment="1">
      <alignment horizontal="left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18</xdr:row>
          <xdr:rowOff>25400</xdr:rowOff>
        </xdr:from>
        <xdr:to>
          <xdr:col>10</xdr:col>
          <xdr:colOff>1092200</xdr:colOff>
          <xdr:row>18</xdr:row>
          <xdr:rowOff>254000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254000</xdr:colOff>
          <xdr:row>18</xdr:row>
          <xdr:rowOff>0</xdr:rowOff>
        </xdr:from>
        <xdr:to>
          <xdr:col>4</xdr:col>
          <xdr:colOff>1022350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841375</xdr:colOff>
      <xdr:row>0</xdr:row>
      <xdr:rowOff>0</xdr:rowOff>
    </xdr:from>
    <xdr:to>
      <xdr:col>26</xdr:col>
      <xdr:colOff>174625</xdr:colOff>
      <xdr:row>47</xdr:row>
      <xdr:rowOff>211775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2A8BD0-226B-45FE-B3BD-4486EC8D0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2250" y="0"/>
          <a:ext cx="20050125" cy="1318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3oujNmev7c3ouaqd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6328125" defaultRowHeight="20"/>
  <cols>
    <col min="1" max="1" width="9.36328125" style="1"/>
    <col min="2" max="2" width="15.36328125" style="1" customWidth="1"/>
    <col min="3" max="3" width="17.6328125" style="1" customWidth="1"/>
    <col min="4" max="4" width="26.453125" style="1" customWidth="1"/>
    <col min="5" max="5" width="45.6328125" style="1" bestFit="1" customWidth="1"/>
    <col min="6" max="6" width="46.54296875" style="1" bestFit="1" customWidth="1"/>
    <col min="7" max="7" width="13.36328125" style="1" customWidth="1"/>
    <col min="8" max="8" width="17.36328125" style="1" customWidth="1"/>
    <col min="9" max="9" width="12.453125" style="1" customWidth="1"/>
    <col min="10" max="10" width="12.90625" style="1" bestFit="1" customWidth="1"/>
    <col min="11" max="16384" width="9.36328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328125" defaultRowHeight="14.5"/>
  <cols>
    <col min="1" max="1" width="1.6328125" customWidth="1"/>
    <col min="2" max="2" width="18" customWidth="1"/>
    <col min="3" max="5" width="14.36328125" customWidth="1"/>
    <col min="6" max="6" width="16.453125" customWidth="1"/>
    <col min="7" max="7" width="25.6328125" customWidth="1"/>
    <col min="8" max="8" width="16.453125" customWidth="1"/>
    <col min="9" max="9" width="3.453125" customWidth="1"/>
    <col min="10" max="10" width="33.08984375" customWidth="1"/>
    <col min="11" max="11" width="21.08984375" customWidth="1"/>
    <col min="12" max="12" width="49" customWidth="1"/>
    <col min="13" max="13" width="25.54296875" customWidth="1"/>
    <col min="14" max="14" width="7.54296875" customWidth="1"/>
    <col min="15" max="15" width="27.453125" customWidth="1"/>
    <col min="16" max="16" width="51.08984375" style="20" customWidth="1"/>
    <col min="17" max="17" width="20.36328125" customWidth="1"/>
    <col min="18" max="18" width="28.6328125" bestFit="1" customWidth="1"/>
    <col min="19" max="19" width="31.90625" bestFit="1" customWidth="1"/>
    <col min="20" max="20" width="20.36328125" customWidth="1"/>
    <col min="21" max="21" width="15" bestFit="1" customWidth="1"/>
    <col min="23" max="23" width="23.36328125" customWidth="1"/>
    <col min="24" max="24" width="9.90625" customWidth="1"/>
    <col min="26" max="26" width="19.36328125" style="13" customWidth="1"/>
    <col min="28" max="28" width="16.453125" customWidth="1"/>
    <col min="29" max="29" width="13.08984375" style="9" customWidth="1"/>
    <col min="30" max="30" width="8.6328125" style="9"/>
    <col min="31" max="31" width="13.90625" customWidth="1"/>
  </cols>
  <sheetData>
    <row r="2" spans="2:31" ht="29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5" t="s">
        <v>132</v>
      </c>
      <c r="P3" s="106" t="s">
        <v>522</v>
      </c>
      <c r="Q3" s="107" t="s">
        <v>482</v>
      </c>
      <c r="R3" s="108" t="s">
        <v>271</v>
      </c>
      <c r="S3" s="109" t="s">
        <v>317</v>
      </c>
      <c r="T3" s="110" t="s">
        <v>318</v>
      </c>
      <c r="U3" s="111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5" t="s">
        <v>116</v>
      </c>
      <c r="P4" s="106" t="s">
        <v>523</v>
      </c>
      <c r="Q4" s="107" t="s">
        <v>486</v>
      </c>
      <c r="R4" s="112" t="s">
        <v>273</v>
      </c>
      <c r="S4" s="110" t="s">
        <v>319</v>
      </c>
      <c r="T4" s="110" t="s">
        <v>134</v>
      </c>
      <c r="U4" s="111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3" t="s">
        <v>129</v>
      </c>
      <c r="P5" s="114" t="s">
        <v>524</v>
      </c>
      <c r="Q5" s="107" t="s">
        <v>548</v>
      </c>
      <c r="R5" s="108" t="s">
        <v>269</v>
      </c>
      <c r="S5" s="110" t="s">
        <v>314</v>
      </c>
      <c r="T5" s="110" t="s">
        <v>130</v>
      </c>
      <c r="U5" s="111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6" t="s">
        <v>131</v>
      </c>
      <c r="P6" s="106" t="s">
        <v>450</v>
      </c>
      <c r="Q6" s="115" t="s">
        <v>454</v>
      </c>
      <c r="R6" s="112" t="s">
        <v>270</v>
      </c>
      <c r="S6" s="110" t="s">
        <v>315</v>
      </c>
      <c r="T6" s="110" t="s">
        <v>316</v>
      </c>
      <c r="U6" s="111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6" t="s">
        <v>487</v>
      </c>
      <c r="P7" s="106" t="s">
        <v>450</v>
      </c>
      <c r="Q7" s="107" t="s">
        <v>455</v>
      </c>
      <c r="R7" s="112" t="s">
        <v>492</v>
      </c>
      <c r="S7" s="110"/>
      <c r="T7" s="112" t="s">
        <v>493</v>
      </c>
      <c r="U7" s="111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5" t="s">
        <v>520</v>
      </c>
      <c r="P8" s="106" t="s">
        <v>306</v>
      </c>
      <c r="Q8" s="107" t="s">
        <v>526</v>
      </c>
      <c r="R8" s="108" t="s">
        <v>521</v>
      </c>
      <c r="S8" s="109" t="s">
        <v>527</v>
      </c>
      <c r="T8" s="110" t="s">
        <v>531</v>
      </c>
      <c r="U8" s="111" t="s">
        <v>122</v>
      </c>
      <c r="Z8" s="17" t="s">
        <v>553</v>
      </c>
      <c r="AB8">
        <v>6</v>
      </c>
      <c r="AC8" s="9" t="s">
        <v>292</v>
      </c>
      <c r="AE8" s="21">
        <v>9</v>
      </c>
    </row>
    <row r="9" spans="2:31" ht="23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6" t="s">
        <v>415</v>
      </c>
      <c r="P9" s="106" t="s">
        <v>306</v>
      </c>
      <c r="Q9" s="116" t="s">
        <v>547</v>
      </c>
      <c r="R9" s="109" t="s">
        <v>416</v>
      </c>
      <c r="S9" s="117" t="s">
        <v>417</v>
      </c>
      <c r="T9" s="118" t="s">
        <v>418</v>
      </c>
      <c r="U9" s="111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5" t="s">
        <v>133</v>
      </c>
      <c r="P10" s="106" t="s">
        <v>528</v>
      </c>
      <c r="Q10" s="107" t="s">
        <v>456</v>
      </c>
      <c r="R10" s="108" t="s">
        <v>272</v>
      </c>
      <c r="S10" s="109" t="s">
        <v>494</v>
      </c>
      <c r="T10" s="119" t="s">
        <v>495</v>
      </c>
      <c r="U10" s="111" t="s">
        <v>128</v>
      </c>
      <c r="Z10" s="17" t="s">
        <v>241</v>
      </c>
      <c r="AB10">
        <v>8</v>
      </c>
      <c r="AE10" s="21">
        <v>10</v>
      </c>
    </row>
    <row r="11" spans="2:31" ht="23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0" t="s">
        <v>135</v>
      </c>
      <c r="P11" s="106" t="s">
        <v>524</v>
      </c>
      <c r="Q11" s="107" t="s">
        <v>136</v>
      </c>
      <c r="R11" s="109" t="s">
        <v>274</v>
      </c>
      <c r="S11" s="110" t="s">
        <v>320</v>
      </c>
      <c r="T11" s="110" t="s">
        <v>321</v>
      </c>
      <c r="U11" s="111" t="s">
        <v>128</v>
      </c>
      <c r="Z11" s="17" t="s">
        <v>242</v>
      </c>
      <c r="AB11">
        <v>9</v>
      </c>
      <c r="AE11" s="21">
        <v>10.3</v>
      </c>
    </row>
    <row r="12" spans="2:31" ht="23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6" t="s">
        <v>488</v>
      </c>
      <c r="P12" s="106" t="s">
        <v>306</v>
      </c>
      <c r="Q12" s="107" t="s">
        <v>457</v>
      </c>
      <c r="R12" s="108" t="s">
        <v>275</v>
      </c>
      <c r="S12" s="110" t="s">
        <v>322</v>
      </c>
      <c r="T12" s="110" t="s">
        <v>323</v>
      </c>
      <c r="U12" s="111" t="s">
        <v>128</v>
      </c>
      <c r="Z12" s="17" t="s">
        <v>243</v>
      </c>
      <c r="AB12">
        <v>10</v>
      </c>
      <c r="AE12" s="21">
        <v>11</v>
      </c>
    </row>
    <row r="13" spans="2:31" ht="23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6" t="s">
        <v>422</v>
      </c>
      <c r="P13" s="106" t="s">
        <v>306</v>
      </c>
      <c r="Q13" s="107" t="s">
        <v>458</v>
      </c>
      <c r="R13" s="108" t="s">
        <v>496</v>
      </c>
      <c r="S13" s="109"/>
      <c r="T13" s="112" t="s">
        <v>497</v>
      </c>
      <c r="U13" s="111" t="s">
        <v>128</v>
      </c>
      <c r="Z13" s="17" t="s">
        <v>244</v>
      </c>
      <c r="AB13">
        <v>11</v>
      </c>
      <c r="AE13" s="21">
        <v>11.3</v>
      </c>
    </row>
    <row r="14" spans="2:31" ht="23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6" t="s">
        <v>444</v>
      </c>
      <c r="P14" s="106" t="s">
        <v>306</v>
      </c>
      <c r="Q14" s="107" t="s">
        <v>459</v>
      </c>
      <c r="R14" s="108" t="s">
        <v>498</v>
      </c>
      <c r="S14" s="110" t="s">
        <v>451</v>
      </c>
      <c r="T14" s="112" t="s">
        <v>452</v>
      </c>
      <c r="U14" s="111" t="s">
        <v>128</v>
      </c>
      <c r="Z14" s="17" t="s">
        <v>479</v>
      </c>
      <c r="AB14">
        <v>12</v>
      </c>
      <c r="AE14" s="21">
        <v>12</v>
      </c>
    </row>
    <row r="15" spans="2:31" ht="23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0" t="s">
        <v>489</v>
      </c>
      <c r="P15" s="106" t="s">
        <v>306</v>
      </c>
      <c r="Q15" s="107" t="s">
        <v>460</v>
      </c>
      <c r="R15" s="108" t="s">
        <v>499</v>
      </c>
      <c r="S15" s="110"/>
      <c r="T15" s="112" t="s">
        <v>453</v>
      </c>
      <c r="U15" s="111" t="s">
        <v>128</v>
      </c>
      <c r="Z15" s="17" t="s">
        <v>247</v>
      </c>
      <c r="AB15">
        <v>13</v>
      </c>
      <c r="AE15" s="21">
        <v>12.3</v>
      </c>
    </row>
    <row r="16" spans="2:31" ht="23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6" t="s">
        <v>137</v>
      </c>
      <c r="P16" s="106" t="s">
        <v>529</v>
      </c>
      <c r="Q16" s="107" t="s">
        <v>461</v>
      </c>
      <c r="R16" s="108" t="s">
        <v>276</v>
      </c>
      <c r="S16" s="110" t="s">
        <v>324</v>
      </c>
      <c r="T16" s="110" t="s">
        <v>138</v>
      </c>
      <c r="U16" s="111" t="s">
        <v>477</v>
      </c>
      <c r="Z16" s="17" t="s">
        <v>480</v>
      </c>
      <c r="AB16">
        <v>14</v>
      </c>
      <c r="AE16" s="21">
        <v>13</v>
      </c>
    </row>
    <row r="17" spans="2:31" ht="23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3" t="s">
        <v>139</v>
      </c>
      <c r="P17" s="106" t="s">
        <v>530</v>
      </c>
      <c r="Q17" s="107" t="s">
        <v>462</v>
      </c>
      <c r="R17" s="108" t="s">
        <v>277</v>
      </c>
      <c r="S17" s="110" t="s">
        <v>325</v>
      </c>
      <c r="T17" s="110" t="s">
        <v>302</v>
      </c>
      <c r="U17" s="111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6" t="s">
        <v>466</v>
      </c>
      <c r="P18" s="106" t="s">
        <v>306</v>
      </c>
      <c r="Q18" s="107" t="s">
        <v>467</v>
      </c>
      <c r="R18" s="108" t="s">
        <v>468</v>
      </c>
      <c r="S18" s="109" t="s">
        <v>500</v>
      </c>
      <c r="T18" s="110" t="s">
        <v>501</v>
      </c>
      <c r="U18" s="111" t="s">
        <v>477</v>
      </c>
      <c r="AB18">
        <v>16</v>
      </c>
      <c r="AE18" s="21">
        <v>14</v>
      </c>
    </row>
    <row r="19" spans="2:31" ht="23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6" t="s">
        <v>140</v>
      </c>
      <c r="P19" s="106" t="s">
        <v>307</v>
      </c>
      <c r="Q19" s="107" t="s">
        <v>463</v>
      </c>
      <c r="R19" s="109" t="s">
        <v>278</v>
      </c>
      <c r="S19" s="109" t="s">
        <v>326</v>
      </c>
      <c r="T19" s="110" t="s">
        <v>141</v>
      </c>
      <c r="U19" s="111" t="s">
        <v>477</v>
      </c>
      <c r="AB19">
        <v>17</v>
      </c>
      <c r="AE19" s="21">
        <v>14.3</v>
      </c>
    </row>
    <row r="20" spans="2:31" ht="23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6" t="s">
        <v>145</v>
      </c>
      <c r="P20" s="106" t="s">
        <v>502</v>
      </c>
      <c r="Q20" s="107" t="s">
        <v>503</v>
      </c>
      <c r="R20" s="109" t="s">
        <v>282</v>
      </c>
      <c r="S20" s="109" t="s">
        <v>332</v>
      </c>
      <c r="T20" s="110" t="s">
        <v>333</v>
      </c>
      <c r="U20" s="111" t="s">
        <v>508</v>
      </c>
      <c r="Z20" s="13" t="s">
        <v>120</v>
      </c>
      <c r="AB20">
        <v>18</v>
      </c>
      <c r="AE20" s="21">
        <v>15</v>
      </c>
    </row>
    <row r="21" spans="2:31" ht="23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6" t="s">
        <v>143</v>
      </c>
      <c r="P21" s="106" t="s">
        <v>502</v>
      </c>
      <c r="Q21" s="107" t="s">
        <v>144</v>
      </c>
      <c r="R21" s="109" t="s">
        <v>281</v>
      </c>
      <c r="S21" s="110" t="s">
        <v>330</v>
      </c>
      <c r="T21" s="110" t="s">
        <v>331</v>
      </c>
      <c r="U21" s="111" t="s">
        <v>508</v>
      </c>
      <c r="AB21">
        <v>19</v>
      </c>
      <c r="AE21" s="21">
        <v>15.3</v>
      </c>
    </row>
    <row r="22" spans="2:31" ht="23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6" t="s">
        <v>490</v>
      </c>
      <c r="P22" s="106" t="s">
        <v>504</v>
      </c>
      <c r="Q22" s="107" t="s">
        <v>505</v>
      </c>
      <c r="R22" s="110" t="s">
        <v>279</v>
      </c>
      <c r="S22" s="110" t="s">
        <v>327</v>
      </c>
      <c r="T22" s="110" t="s">
        <v>506</v>
      </c>
      <c r="U22" s="111" t="s">
        <v>508</v>
      </c>
      <c r="AB22">
        <v>20</v>
      </c>
      <c r="AE22" s="21">
        <v>16</v>
      </c>
    </row>
    <row r="23" spans="2:31" ht="23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5" t="s">
        <v>491</v>
      </c>
      <c r="P23" s="106" t="s">
        <v>306</v>
      </c>
      <c r="Q23" s="107" t="s">
        <v>142</v>
      </c>
      <c r="R23" s="109" t="s">
        <v>280</v>
      </c>
      <c r="S23" s="110" t="s">
        <v>328</v>
      </c>
      <c r="T23" s="110" t="s">
        <v>329</v>
      </c>
      <c r="U23" s="111" t="s">
        <v>508</v>
      </c>
      <c r="W23" t="s">
        <v>120</v>
      </c>
      <c r="AB23">
        <v>21</v>
      </c>
      <c r="AE23" s="21">
        <v>16.3</v>
      </c>
    </row>
    <row r="24" spans="2:31" ht="23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6" t="s">
        <v>412</v>
      </c>
      <c r="P24" s="106" t="s">
        <v>532</v>
      </c>
      <c r="Q24" s="111" t="s">
        <v>464</v>
      </c>
      <c r="R24" s="109" t="s">
        <v>413</v>
      </c>
      <c r="S24" s="121" t="s">
        <v>414</v>
      </c>
      <c r="T24" s="118" t="s">
        <v>465</v>
      </c>
      <c r="U24" s="111" t="s">
        <v>508</v>
      </c>
      <c r="X24" t="s">
        <v>120</v>
      </c>
      <c r="AB24">
        <v>22</v>
      </c>
      <c r="AE24" s="21">
        <v>17</v>
      </c>
    </row>
    <row r="25" spans="2:31" ht="23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6" t="s">
        <v>303</v>
      </c>
      <c r="P25" s="106" t="s">
        <v>507</v>
      </c>
      <c r="Q25" s="115" t="s">
        <v>304</v>
      </c>
      <c r="R25" s="112" t="s">
        <v>305</v>
      </c>
      <c r="S25" s="110"/>
      <c r="T25" s="110"/>
      <c r="U25" s="111" t="s">
        <v>509</v>
      </c>
      <c r="AB25">
        <v>23</v>
      </c>
    </row>
    <row r="26" spans="2:31" ht="23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5"/>
      <c r="P26" s="106"/>
      <c r="Q26" s="107"/>
      <c r="R26" s="112"/>
      <c r="S26" s="110"/>
      <c r="T26" s="110"/>
      <c r="U26" s="111"/>
      <c r="AB26">
        <v>24</v>
      </c>
    </row>
    <row r="27" spans="2:31" ht="23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551</v>
      </c>
      <c r="O27" s="106"/>
      <c r="P27" s="106"/>
      <c r="Q27" s="115"/>
      <c r="R27" s="112"/>
      <c r="S27" s="110"/>
      <c r="T27" s="110"/>
      <c r="U27" s="111"/>
      <c r="AB27">
        <v>25</v>
      </c>
    </row>
    <row r="28" spans="2:31" ht="23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550</v>
      </c>
      <c r="O28" s="106"/>
      <c r="P28" s="106"/>
      <c r="Q28" s="107"/>
      <c r="R28" s="112"/>
      <c r="S28" s="110"/>
      <c r="T28" s="112"/>
      <c r="U28" s="111"/>
      <c r="AB28">
        <v>26</v>
      </c>
    </row>
    <row r="29" spans="2:31" ht="23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5"/>
      <c r="P29" s="106"/>
      <c r="Q29" s="107"/>
      <c r="R29" s="108"/>
      <c r="S29" s="109"/>
      <c r="T29" s="110"/>
      <c r="U29" s="111"/>
      <c r="AB29">
        <v>27</v>
      </c>
    </row>
    <row r="30" spans="2:31" ht="21.5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2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552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5"/>
  <cols>
    <col min="1" max="1" width="26.08984375" bestFit="1" customWidth="1"/>
    <col min="3" max="3" width="27.90625" bestFit="1" customWidth="1"/>
    <col min="4" max="4" width="35" customWidth="1"/>
    <col min="5" max="5" width="16.453125" customWidth="1"/>
    <col min="6" max="6" width="29.6328125" customWidth="1"/>
    <col min="7" max="7" width="29.08984375" customWidth="1"/>
    <col min="8" max="8" width="16.36328125" customWidth="1"/>
    <col min="9" max="9" width="15.36328125" customWidth="1"/>
    <col min="10" max="10" width="8.90625" hidden="1" customWidth="1"/>
    <col min="11" max="11" width="27.54296875" customWidth="1"/>
    <col min="12" max="12" width="3.6328125" bestFit="1" customWidth="1"/>
    <col min="14" max="14" width="18.6328125" bestFit="1" customWidth="1"/>
    <col min="16" max="16" width="6" customWidth="1"/>
    <col min="17" max="17" width="8.54296875" bestFit="1" customWidth="1"/>
    <col min="18" max="18" width="5.6328125" bestFit="1" customWidth="1"/>
    <col min="19" max="19" width="13.36328125" bestFit="1" customWidth="1"/>
    <col min="23" max="23" width="13.36328125" bestFit="1" customWidth="1"/>
    <col min="24" max="24" width="14.54296875" bestFit="1" customWidth="1"/>
    <col min="25" max="25" width="23.90625" bestFit="1" customWidth="1"/>
    <col min="26" max="26" width="15.36328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">
      <c r="C3" s="105" t="s">
        <v>132</v>
      </c>
      <c r="D3" s="106" t="s">
        <v>522</v>
      </c>
      <c r="E3" s="107" t="s">
        <v>482</v>
      </c>
      <c r="F3" s="108" t="s">
        <v>271</v>
      </c>
      <c r="G3" s="109" t="s">
        <v>317</v>
      </c>
      <c r="H3" s="110" t="s">
        <v>318</v>
      </c>
      <c r="I3" s="111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">
      <c r="A4" s="20" t="s">
        <v>17</v>
      </c>
      <c r="C4" s="105" t="s">
        <v>116</v>
      </c>
      <c r="D4" s="106" t="s">
        <v>523</v>
      </c>
      <c r="E4" s="107" t="s">
        <v>486</v>
      </c>
      <c r="F4" s="112" t="s">
        <v>273</v>
      </c>
      <c r="G4" s="110" t="s">
        <v>319</v>
      </c>
      <c r="H4" s="110" t="s">
        <v>134</v>
      </c>
      <c r="I4" s="111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">
      <c r="A5" s="20" t="s">
        <v>12</v>
      </c>
      <c r="C5" s="113" t="s">
        <v>129</v>
      </c>
      <c r="D5" s="114" t="s">
        <v>524</v>
      </c>
      <c r="E5" s="107" t="s">
        <v>548</v>
      </c>
      <c r="F5" s="108" t="s">
        <v>269</v>
      </c>
      <c r="G5" s="110" t="s">
        <v>314</v>
      </c>
      <c r="H5" s="110" t="s">
        <v>130</v>
      </c>
      <c r="I5" s="111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">
      <c r="A6" s="20" t="s">
        <v>23</v>
      </c>
      <c r="C6" s="106" t="s">
        <v>131</v>
      </c>
      <c r="D6" s="106" t="s">
        <v>450</v>
      </c>
      <c r="E6" s="115" t="s">
        <v>454</v>
      </c>
      <c r="F6" s="112" t="s">
        <v>270</v>
      </c>
      <c r="G6" s="110" t="s">
        <v>315</v>
      </c>
      <c r="H6" s="110" t="s">
        <v>316</v>
      </c>
      <c r="I6" s="111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">
      <c r="A7" s="20" t="s">
        <v>95</v>
      </c>
      <c r="C7" s="106" t="s">
        <v>487</v>
      </c>
      <c r="D7" s="106" t="s">
        <v>450</v>
      </c>
      <c r="E7" s="107" t="s">
        <v>455</v>
      </c>
      <c r="F7" s="112" t="s">
        <v>492</v>
      </c>
      <c r="G7" s="110"/>
      <c r="H7" s="112" t="s">
        <v>493</v>
      </c>
      <c r="I7" s="111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">
      <c r="A8" s="20" t="s">
        <v>27</v>
      </c>
      <c r="C8" s="105" t="s">
        <v>520</v>
      </c>
      <c r="D8" s="106" t="s">
        <v>306</v>
      </c>
      <c r="E8" s="107" t="s">
        <v>526</v>
      </c>
      <c r="F8" s="108" t="s">
        <v>521</v>
      </c>
      <c r="G8" s="109" t="s">
        <v>527</v>
      </c>
      <c r="H8" s="110" t="s">
        <v>531</v>
      </c>
      <c r="I8" s="111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">
      <c r="A9" s="20" t="s">
        <v>33</v>
      </c>
      <c r="C9" s="106" t="s">
        <v>415</v>
      </c>
      <c r="D9" s="106" t="s">
        <v>306</v>
      </c>
      <c r="E9" s="116" t="s">
        <v>547</v>
      </c>
      <c r="F9" s="109" t="s">
        <v>416</v>
      </c>
      <c r="G9" s="117" t="s">
        <v>417</v>
      </c>
      <c r="H9" s="118" t="s">
        <v>418</v>
      </c>
      <c r="I9" s="111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">
      <c r="A10" s="20" t="s">
        <v>470</v>
      </c>
      <c r="C10" s="105" t="s">
        <v>133</v>
      </c>
      <c r="D10" s="106" t="s">
        <v>528</v>
      </c>
      <c r="E10" s="107" t="s">
        <v>456</v>
      </c>
      <c r="F10" s="108" t="s">
        <v>272</v>
      </c>
      <c r="G10" s="109" t="s">
        <v>494</v>
      </c>
      <c r="H10" s="119" t="s">
        <v>495</v>
      </c>
      <c r="I10" s="111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">
      <c r="A11" s="20" t="s">
        <v>7</v>
      </c>
      <c r="C11" s="120" t="s">
        <v>135</v>
      </c>
      <c r="D11" s="106" t="s">
        <v>524</v>
      </c>
      <c r="E11" s="107" t="s">
        <v>136</v>
      </c>
      <c r="F11" s="109" t="s">
        <v>274</v>
      </c>
      <c r="G11" s="110" t="s">
        <v>320</v>
      </c>
      <c r="H11" s="110" t="s">
        <v>321</v>
      </c>
      <c r="I11" s="111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">
      <c r="A12" s="20" t="s">
        <v>39</v>
      </c>
      <c r="C12" s="106" t="s">
        <v>488</v>
      </c>
      <c r="D12" s="106" t="s">
        <v>306</v>
      </c>
      <c r="E12" s="107" t="s">
        <v>457</v>
      </c>
      <c r="F12" s="108" t="s">
        <v>275</v>
      </c>
      <c r="G12" s="110" t="s">
        <v>322</v>
      </c>
      <c r="H12" s="110" t="s">
        <v>323</v>
      </c>
      <c r="I12" s="111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">
      <c r="A13" s="20" t="s">
        <v>42</v>
      </c>
      <c r="C13" s="106" t="s">
        <v>422</v>
      </c>
      <c r="D13" s="106" t="s">
        <v>306</v>
      </c>
      <c r="E13" s="107" t="s">
        <v>458</v>
      </c>
      <c r="F13" s="108" t="s">
        <v>496</v>
      </c>
      <c r="G13" s="109"/>
      <c r="H13" s="112" t="s">
        <v>497</v>
      </c>
      <c r="I13" s="111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">
      <c r="A14" s="20" t="s">
        <v>44</v>
      </c>
      <c r="C14" s="106" t="s">
        <v>444</v>
      </c>
      <c r="D14" s="106" t="s">
        <v>306</v>
      </c>
      <c r="E14" s="107" t="s">
        <v>459</v>
      </c>
      <c r="F14" s="108" t="s">
        <v>498</v>
      </c>
      <c r="G14" s="110" t="s">
        <v>451</v>
      </c>
      <c r="H14" s="112" t="s">
        <v>452</v>
      </c>
      <c r="I14" s="111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">
      <c r="A15" s="20" t="s">
        <v>1</v>
      </c>
      <c r="C15" s="120" t="s">
        <v>489</v>
      </c>
      <c r="D15" s="106" t="s">
        <v>306</v>
      </c>
      <c r="E15" s="107" t="s">
        <v>460</v>
      </c>
      <c r="F15" s="108" t="s">
        <v>499</v>
      </c>
      <c r="G15" s="110"/>
      <c r="H15" s="112" t="s">
        <v>453</v>
      </c>
      <c r="I15" s="111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">
      <c r="A16" s="20" t="s">
        <v>49</v>
      </c>
      <c r="C16" s="106" t="s">
        <v>137</v>
      </c>
      <c r="D16" s="106" t="s">
        <v>529</v>
      </c>
      <c r="E16" s="107" t="s">
        <v>461</v>
      </c>
      <c r="F16" s="108" t="s">
        <v>276</v>
      </c>
      <c r="G16" s="110" t="s">
        <v>324</v>
      </c>
      <c r="H16" s="110" t="s">
        <v>138</v>
      </c>
      <c r="I16" s="111" t="s">
        <v>477</v>
      </c>
      <c r="N16" s="13"/>
      <c r="P16">
        <v>14</v>
      </c>
      <c r="Q16" s="9"/>
      <c r="R16" s="9"/>
      <c r="S16" s="21">
        <v>13</v>
      </c>
    </row>
    <row r="17" spans="1:19" ht="23">
      <c r="A17" s="20" t="s">
        <v>52</v>
      </c>
      <c r="C17" s="113" t="s">
        <v>139</v>
      </c>
      <c r="D17" s="106" t="s">
        <v>530</v>
      </c>
      <c r="E17" s="107" t="s">
        <v>462</v>
      </c>
      <c r="F17" s="108" t="s">
        <v>277</v>
      </c>
      <c r="G17" s="110" t="s">
        <v>325</v>
      </c>
      <c r="H17" s="110" t="s">
        <v>302</v>
      </c>
      <c r="I17" s="111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">
      <c r="A18" s="20" t="s">
        <v>55</v>
      </c>
      <c r="C18" s="106" t="s">
        <v>466</v>
      </c>
      <c r="D18" s="106" t="s">
        <v>306</v>
      </c>
      <c r="E18" s="107" t="s">
        <v>467</v>
      </c>
      <c r="F18" s="108" t="s">
        <v>468</v>
      </c>
      <c r="G18" s="109" t="s">
        <v>500</v>
      </c>
      <c r="H18" s="110" t="s">
        <v>501</v>
      </c>
      <c r="I18" s="111" t="s">
        <v>477</v>
      </c>
      <c r="N18" s="13"/>
      <c r="P18">
        <v>16</v>
      </c>
      <c r="Q18" s="9"/>
      <c r="R18" s="9"/>
      <c r="S18" s="21">
        <v>14</v>
      </c>
    </row>
    <row r="19" spans="1:19" ht="23">
      <c r="A19" s="20" t="s">
        <v>58</v>
      </c>
      <c r="C19" s="106" t="s">
        <v>140</v>
      </c>
      <c r="D19" s="106" t="s">
        <v>307</v>
      </c>
      <c r="E19" s="107" t="s">
        <v>463</v>
      </c>
      <c r="F19" s="109" t="s">
        <v>278</v>
      </c>
      <c r="G19" s="109" t="s">
        <v>326</v>
      </c>
      <c r="H19" s="110" t="s">
        <v>141</v>
      </c>
      <c r="I19" s="111" t="s">
        <v>477</v>
      </c>
      <c r="N19" s="13"/>
      <c r="P19">
        <v>17</v>
      </c>
      <c r="Q19" s="9"/>
      <c r="R19" s="9"/>
      <c r="S19" s="21">
        <v>14.3</v>
      </c>
    </row>
    <row r="20" spans="1:19" ht="23">
      <c r="A20" s="20" t="s">
        <v>60</v>
      </c>
      <c r="C20" s="106" t="s">
        <v>145</v>
      </c>
      <c r="D20" s="106" t="s">
        <v>502</v>
      </c>
      <c r="E20" s="107" t="s">
        <v>503</v>
      </c>
      <c r="F20" s="109" t="s">
        <v>282</v>
      </c>
      <c r="G20" s="109" t="s">
        <v>332</v>
      </c>
      <c r="H20" s="110" t="s">
        <v>333</v>
      </c>
      <c r="I20" s="111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">
      <c r="A21" s="20" t="s">
        <v>63</v>
      </c>
      <c r="C21" s="106" t="s">
        <v>143</v>
      </c>
      <c r="D21" s="106" t="s">
        <v>502</v>
      </c>
      <c r="E21" s="107" t="s">
        <v>144</v>
      </c>
      <c r="F21" s="109" t="s">
        <v>281</v>
      </c>
      <c r="G21" s="110" t="s">
        <v>330</v>
      </c>
      <c r="H21" s="110" t="s">
        <v>331</v>
      </c>
      <c r="I21" s="111" t="s">
        <v>508</v>
      </c>
      <c r="N21" s="13"/>
      <c r="P21">
        <v>19</v>
      </c>
      <c r="Q21" s="9"/>
      <c r="R21" s="9"/>
      <c r="S21" s="21">
        <v>15.3</v>
      </c>
    </row>
    <row r="22" spans="1:19" ht="23">
      <c r="A22" s="20" t="s">
        <v>66</v>
      </c>
      <c r="C22" s="106" t="s">
        <v>490</v>
      </c>
      <c r="D22" s="106" t="s">
        <v>504</v>
      </c>
      <c r="E22" s="107" t="s">
        <v>505</v>
      </c>
      <c r="F22" s="110" t="s">
        <v>279</v>
      </c>
      <c r="G22" s="110" t="s">
        <v>327</v>
      </c>
      <c r="H22" s="110" t="s">
        <v>506</v>
      </c>
      <c r="I22" s="111" t="s">
        <v>508</v>
      </c>
      <c r="N22" s="13"/>
      <c r="P22">
        <v>20</v>
      </c>
      <c r="Q22" s="9"/>
      <c r="R22" s="9"/>
      <c r="S22" s="21">
        <v>16</v>
      </c>
    </row>
    <row r="23" spans="1:19" ht="23">
      <c r="C23" s="105" t="s">
        <v>491</v>
      </c>
      <c r="D23" s="106" t="s">
        <v>306</v>
      </c>
      <c r="E23" s="107" t="s">
        <v>142</v>
      </c>
      <c r="F23" s="109" t="s">
        <v>280</v>
      </c>
      <c r="G23" s="110" t="s">
        <v>328</v>
      </c>
      <c r="H23" s="110" t="s">
        <v>329</v>
      </c>
      <c r="I23" s="111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">
      <c r="C24" s="106" t="s">
        <v>412</v>
      </c>
      <c r="D24" s="106" t="s">
        <v>532</v>
      </c>
      <c r="E24" s="111" t="s">
        <v>464</v>
      </c>
      <c r="F24" s="109" t="s">
        <v>413</v>
      </c>
      <c r="G24" s="121" t="s">
        <v>414</v>
      </c>
      <c r="H24" s="118" t="s">
        <v>465</v>
      </c>
      <c r="I24" s="111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">
      <c r="C25" s="106" t="s">
        <v>303</v>
      </c>
      <c r="D25" s="106" t="s">
        <v>507</v>
      </c>
      <c r="E25" s="115" t="s">
        <v>304</v>
      </c>
      <c r="F25" s="112" t="s">
        <v>305</v>
      </c>
      <c r="G25" s="110"/>
      <c r="H25" s="110"/>
      <c r="I25" s="111" t="s">
        <v>509</v>
      </c>
      <c r="N25" s="13"/>
      <c r="P25">
        <v>23</v>
      </c>
      <c r="Q25" s="9"/>
      <c r="R25" s="9"/>
    </row>
    <row r="26" spans="1:19" ht="21.5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5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5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5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5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B19" zoomScale="58" zoomScaleNormal="58" zoomScaleSheetLayoutView="85" workbookViewId="0">
      <selection activeCell="D12" sqref="D12:O12"/>
    </sheetView>
  </sheetViews>
  <sheetFormatPr defaultColWidth="9.36328125" defaultRowHeight="14.5"/>
  <cols>
    <col min="1" max="1" width="8.54296875" style="29" customWidth="1"/>
    <col min="2" max="2" width="17" style="29" customWidth="1"/>
    <col min="3" max="3" width="35" style="29" customWidth="1"/>
    <col min="4" max="4" width="5.90625" style="29" customWidth="1"/>
    <col min="5" max="5" width="28" style="29" customWidth="1"/>
    <col min="6" max="6" width="22.453125" style="29" customWidth="1"/>
    <col min="7" max="7" width="7.453125" style="29" customWidth="1"/>
    <col min="8" max="8" width="30.54296875" style="20" customWidth="1"/>
    <col min="9" max="9" width="21.6328125" style="20" customWidth="1"/>
    <col min="10" max="10" width="8.36328125" style="20" customWidth="1"/>
    <col min="11" max="11" width="23.90625" style="20" customWidth="1"/>
    <col min="12" max="12" width="23.36328125" style="20" customWidth="1"/>
    <col min="13" max="13" width="17.08984375" style="20" customWidth="1"/>
    <col min="14" max="14" width="17" style="20" customWidth="1"/>
    <col min="15" max="15" width="25.36328125" style="20" customWidth="1"/>
    <col min="16" max="16" width="5.08984375" style="9" customWidth="1"/>
    <col min="17" max="18" width="5.453125" style="9" customWidth="1"/>
    <col min="19" max="19" width="5.36328125" style="9" customWidth="1"/>
    <col min="20" max="23" width="5.453125" style="9" customWidth="1"/>
    <col min="24" max="24" width="5" style="9" customWidth="1"/>
    <col min="25" max="27" width="8.6328125" style="9" customWidth="1"/>
    <col min="28" max="16384" width="9.36328125" style="9"/>
  </cols>
  <sheetData>
    <row r="1" spans="1:15" s="30" customFormat="1" ht="32.4" customHeight="1">
      <c r="A1" s="189"/>
      <c r="B1" s="190"/>
      <c r="C1" s="190"/>
      <c r="D1" s="190"/>
      <c r="E1" s="190"/>
      <c r="F1" s="188" t="s">
        <v>259</v>
      </c>
      <c r="G1" s="188"/>
      <c r="H1" s="188"/>
      <c r="I1" s="188"/>
      <c r="J1" s="188"/>
      <c r="K1" s="190"/>
      <c r="L1" s="190"/>
      <c r="M1" s="190"/>
      <c r="N1" s="190"/>
      <c r="O1" s="191"/>
    </row>
    <row r="2" spans="1:15" ht="30.5">
      <c r="A2" s="167" t="s">
        <v>121</v>
      </c>
      <c r="B2" s="129"/>
      <c r="C2" s="132" t="s">
        <v>22</v>
      </c>
      <c r="D2" s="132"/>
      <c r="E2" s="132"/>
      <c r="F2" s="129" t="s">
        <v>146</v>
      </c>
      <c r="G2" s="129"/>
      <c r="H2" s="132" t="s">
        <v>18</v>
      </c>
      <c r="I2" s="132"/>
      <c r="J2" s="132"/>
      <c r="K2" s="132"/>
      <c r="L2" s="132"/>
      <c r="M2" s="129" t="s">
        <v>249</v>
      </c>
      <c r="N2" s="129"/>
      <c r="O2" s="44" t="s">
        <v>564</v>
      </c>
    </row>
    <row r="3" spans="1:15" ht="30.5">
      <c r="A3" s="167" t="s">
        <v>256</v>
      </c>
      <c r="B3" s="129"/>
      <c r="C3" s="132" t="s">
        <v>135</v>
      </c>
      <c r="D3" s="132"/>
      <c r="E3" s="132"/>
      <c r="F3" s="129" t="s">
        <v>9</v>
      </c>
      <c r="G3" s="129"/>
      <c r="H3" s="130" t="str">
        <f>VLOOKUP(C3,'Ref.3'!C3:D32,2,0)</f>
        <v>Sales Assistant Manager</v>
      </c>
      <c r="I3" s="130"/>
      <c r="J3" s="130"/>
      <c r="K3" s="61" t="s">
        <v>248</v>
      </c>
      <c r="L3" s="62" t="str">
        <f>VLOOKUP(C3,'Ref.3'!C3:E32,3,0)</f>
        <v>086-335-8611</v>
      </c>
      <c r="M3" s="129" t="s">
        <v>0</v>
      </c>
      <c r="N3" s="129"/>
      <c r="O3" s="63" t="s">
        <v>558</v>
      </c>
    </row>
    <row r="4" spans="1:15" ht="30.5">
      <c r="A4" s="167" t="s">
        <v>250</v>
      </c>
      <c r="B4" s="129"/>
      <c r="C4" s="132" t="s">
        <v>12</v>
      </c>
      <c r="D4" s="132"/>
      <c r="E4" s="132"/>
      <c r="F4" s="129" t="s">
        <v>252</v>
      </c>
      <c r="G4" s="129"/>
      <c r="H4" s="130" t="str">
        <f>VLOOKUP(C5,'Ref2'!B4:G31,6,0)</f>
        <v>นายรพินทร์  จันทร์พล</v>
      </c>
      <c r="I4" s="130"/>
      <c r="J4" s="130"/>
      <c r="K4" s="61" t="s">
        <v>248</v>
      </c>
      <c r="L4" s="62" t="str">
        <f>VLOOKUP(C5,'Ref2'!B4:H31,7,0)</f>
        <v>080-086-4942</v>
      </c>
      <c r="M4" s="130" t="s">
        <v>421</v>
      </c>
      <c r="N4" s="130"/>
      <c r="O4" s="131"/>
    </row>
    <row r="5" spans="1:15" ht="30.5">
      <c r="A5" s="64"/>
      <c r="B5" s="61" t="s">
        <v>117</v>
      </c>
      <c r="C5" s="132" t="s">
        <v>209</v>
      </c>
      <c r="D5" s="132"/>
      <c r="E5" s="132"/>
      <c r="F5" s="129" t="s">
        <v>119</v>
      </c>
      <c r="G5" s="129"/>
      <c r="H5" s="130" t="str">
        <f>VLOOKUP(C5,'Ref2'!B4:C31,2,0)</f>
        <v>LB</v>
      </c>
      <c r="I5" s="130"/>
      <c r="J5" s="130"/>
      <c r="K5" s="61" t="s">
        <v>257</v>
      </c>
      <c r="L5" s="62" t="str">
        <f>VLOOKUP(C5,'Ref2'!B4:F31,5,0)</f>
        <v>GH</v>
      </c>
      <c r="M5" s="132" t="s">
        <v>143</v>
      </c>
      <c r="N5" s="132"/>
      <c r="O5" s="133"/>
    </row>
    <row r="6" spans="1:15" ht="29">
      <c r="A6" s="167" t="s">
        <v>123</v>
      </c>
      <c r="B6" s="129"/>
      <c r="C6" s="130" t="str">
        <f>$C$5</f>
        <v>ลาดกระบัง</v>
      </c>
      <c r="D6" s="130"/>
      <c r="E6" s="130"/>
      <c r="F6" s="129" t="s">
        <v>253</v>
      </c>
      <c r="G6" s="129"/>
      <c r="H6" s="130" t="str">
        <f>VLOOKUP(C5,'Ref2'!B4:C31,2,0)</f>
        <v>LB</v>
      </c>
      <c r="I6" s="130"/>
      <c r="J6" s="130"/>
      <c r="K6" s="61" t="s">
        <v>258</v>
      </c>
      <c r="L6" s="62" t="str">
        <f>VLOOKUP(C5,'Ref2'!B4:D31,3,0)</f>
        <v>H</v>
      </c>
      <c r="M6" s="134" t="str">
        <f>VLOOKUP(M5,'Ref2'!O20:P24,2,0)</f>
        <v>Sales Co-ordinator manager</v>
      </c>
      <c r="N6" s="134"/>
      <c r="O6" s="135"/>
    </row>
    <row r="7" spans="1:15" ht="31" thickBot="1">
      <c r="A7" s="169" t="s">
        <v>255</v>
      </c>
      <c r="B7" s="170"/>
      <c r="C7" s="173" t="s">
        <v>553</v>
      </c>
      <c r="D7" s="173"/>
      <c r="E7" s="173"/>
      <c r="F7" s="170" t="s">
        <v>147</v>
      </c>
      <c r="G7" s="170"/>
      <c r="H7" s="142" t="s">
        <v>148</v>
      </c>
      <c r="I7" s="142"/>
      <c r="J7" s="142"/>
      <c r="K7" s="65" t="s">
        <v>283</v>
      </c>
      <c r="L7" s="173"/>
      <c r="M7" s="173"/>
      <c r="N7" s="173"/>
      <c r="O7" s="203"/>
    </row>
    <row r="8" spans="1:15" ht="15.75" customHeight="1" thickBot="1">
      <c r="A8" s="97"/>
      <c r="B8" s="97"/>
      <c r="C8" s="97"/>
      <c r="D8" s="97"/>
      <c r="E8" s="97"/>
      <c r="F8" s="97"/>
      <c r="G8" s="97"/>
      <c r="H8" s="98"/>
      <c r="I8" s="98"/>
      <c r="J8" s="98"/>
      <c r="K8" s="98"/>
      <c r="L8" s="98"/>
      <c r="M8" s="98"/>
      <c r="N8" s="44" t="s">
        <v>554</v>
      </c>
      <c r="O8" s="98"/>
    </row>
    <row r="9" spans="1:15" s="12" customFormat="1" ht="27.75" customHeight="1" thickBot="1">
      <c r="A9" s="66" t="s">
        <v>481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8"/>
    </row>
    <row r="10" spans="1:15" ht="28.5" customHeight="1" thickBot="1">
      <c r="A10" s="69" t="s">
        <v>2</v>
      </c>
      <c r="B10" s="174" t="s">
        <v>3</v>
      </c>
      <c r="C10" s="174"/>
      <c r="D10" s="199" t="s">
        <v>4</v>
      </c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1"/>
    </row>
    <row r="11" spans="1:15" ht="26.25" customHeight="1">
      <c r="A11" s="70">
        <v>1</v>
      </c>
      <c r="B11" s="186" t="s">
        <v>8</v>
      </c>
      <c r="C11" s="187"/>
      <c r="D11" s="204" t="s">
        <v>561</v>
      </c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6"/>
    </row>
    <row r="12" spans="1:15" ht="33.75" customHeight="1">
      <c r="A12" s="71">
        <v>2</v>
      </c>
      <c r="B12" s="171" t="s">
        <v>251</v>
      </c>
      <c r="C12" s="172"/>
      <c r="D12" s="202" t="s">
        <v>562</v>
      </c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7"/>
    </row>
    <row r="13" spans="1:15" ht="31.5" customHeight="1">
      <c r="A13" s="71">
        <v>3</v>
      </c>
      <c r="B13" s="171" t="s">
        <v>94</v>
      </c>
      <c r="C13" s="172"/>
      <c r="D13" s="183" t="s">
        <v>563</v>
      </c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5"/>
    </row>
    <row r="14" spans="1:15" ht="33" customHeight="1">
      <c r="A14" s="71">
        <v>4</v>
      </c>
      <c r="B14" s="171" t="s">
        <v>405</v>
      </c>
      <c r="C14" s="172"/>
      <c r="D14" s="123" t="s">
        <v>559</v>
      </c>
      <c r="E14" s="124"/>
      <c r="F14" s="124"/>
      <c r="G14" s="124"/>
      <c r="H14" s="72" t="s">
        <v>403</v>
      </c>
      <c r="I14" s="128" t="s">
        <v>560</v>
      </c>
      <c r="J14" s="124"/>
      <c r="K14" s="72" t="s">
        <v>404</v>
      </c>
      <c r="L14" s="73" t="s">
        <v>557</v>
      </c>
      <c r="M14" s="72" t="s">
        <v>408</v>
      </c>
      <c r="N14" s="124" t="s">
        <v>544</v>
      </c>
      <c r="O14" s="127"/>
    </row>
    <row r="15" spans="1:15" ht="29">
      <c r="A15" s="71">
        <v>5</v>
      </c>
      <c r="B15" s="171" t="s">
        <v>406</v>
      </c>
      <c r="C15" s="172"/>
      <c r="D15" s="123"/>
      <c r="E15" s="124"/>
      <c r="F15" s="124"/>
      <c r="G15" s="124"/>
      <c r="H15" s="72" t="s">
        <v>403</v>
      </c>
      <c r="I15" s="128"/>
      <c r="J15" s="124"/>
      <c r="K15" s="72" t="s">
        <v>404</v>
      </c>
      <c r="L15" s="73"/>
      <c r="M15" s="72" t="s">
        <v>408</v>
      </c>
      <c r="N15" s="124" t="s">
        <v>544</v>
      </c>
      <c r="O15" s="127"/>
    </row>
    <row r="16" spans="1:15" ht="29">
      <c r="A16" s="71">
        <v>6</v>
      </c>
      <c r="B16" s="168" t="s">
        <v>114</v>
      </c>
      <c r="C16" s="168"/>
      <c r="D16" s="143" t="s">
        <v>401</v>
      </c>
      <c r="E16" s="144"/>
      <c r="F16" s="144"/>
      <c r="G16" s="144"/>
      <c r="H16" s="74" t="s">
        <v>410</v>
      </c>
      <c r="I16" s="145"/>
      <c r="J16" s="137"/>
      <c r="K16" s="74" t="s">
        <v>518</v>
      </c>
      <c r="L16" s="75"/>
      <c r="M16" s="74" t="s">
        <v>411</v>
      </c>
      <c r="N16" s="125"/>
      <c r="O16" s="126"/>
    </row>
    <row r="17" spans="1:18" ht="29">
      <c r="A17" s="71">
        <v>7</v>
      </c>
      <c r="B17" s="168" t="s">
        <v>409</v>
      </c>
      <c r="C17" s="168"/>
      <c r="D17" s="175">
        <v>1</v>
      </c>
      <c r="E17" s="176"/>
      <c r="F17" s="76" t="s">
        <v>511</v>
      </c>
      <c r="G17" s="76"/>
      <c r="H17" s="78">
        <v>2</v>
      </c>
      <c r="I17" s="76" t="s">
        <v>512</v>
      </c>
      <c r="J17" s="77"/>
      <c r="K17" s="78"/>
      <c r="L17" s="76" t="s">
        <v>513</v>
      </c>
      <c r="M17" s="76"/>
      <c r="N17" s="79">
        <v>67</v>
      </c>
      <c r="O17" s="80" t="s">
        <v>254</v>
      </c>
      <c r="P17" s="31"/>
    </row>
    <row r="18" spans="1:18" ht="29">
      <c r="A18" s="71">
        <v>8</v>
      </c>
      <c r="B18" s="168" t="s">
        <v>340</v>
      </c>
      <c r="C18" s="168"/>
      <c r="D18" s="136"/>
      <c r="E18" s="137"/>
      <c r="F18" s="76" t="s">
        <v>511</v>
      </c>
      <c r="G18" s="76"/>
      <c r="H18" s="79"/>
      <c r="I18" s="76" t="s">
        <v>512</v>
      </c>
      <c r="J18" s="76"/>
      <c r="K18" s="79"/>
      <c r="L18" s="76" t="s">
        <v>513</v>
      </c>
      <c r="M18" s="76"/>
      <c r="N18" s="78"/>
      <c r="O18" s="80" t="s">
        <v>254</v>
      </c>
      <c r="P18" s="31"/>
    </row>
    <row r="19" spans="1:18" ht="29">
      <c r="A19" s="71">
        <v>9</v>
      </c>
      <c r="B19" s="168" t="s">
        <v>11</v>
      </c>
      <c r="C19" s="168"/>
      <c r="D19" s="197"/>
      <c r="E19" s="198"/>
      <c r="F19" s="148"/>
      <c r="G19" s="148"/>
      <c r="H19" s="148"/>
      <c r="I19" s="181" t="s">
        <v>514</v>
      </c>
      <c r="J19" s="182"/>
      <c r="K19" s="81"/>
      <c r="L19" s="192"/>
      <c r="M19" s="192"/>
      <c r="N19" s="192"/>
      <c r="O19" s="82" t="s">
        <v>515</v>
      </c>
    </row>
    <row r="20" spans="1:18" ht="29.5" thickBot="1">
      <c r="A20" s="83">
        <v>10</v>
      </c>
      <c r="B20" s="179" t="s">
        <v>510</v>
      </c>
      <c r="C20" s="179"/>
      <c r="D20" s="139" t="s">
        <v>546</v>
      </c>
      <c r="E20" s="140"/>
      <c r="F20" s="138"/>
      <c r="G20" s="138"/>
      <c r="H20" s="84" t="s">
        <v>284</v>
      </c>
      <c r="I20" s="141"/>
      <c r="J20" s="141"/>
      <c r="K20" s="85" t="s">
        <v>285</v>
      </c>
      <c r="L20" s="180"/>
      <c r="M20" s="180"/>
      <c r="N20" s="84" t="s">
        <v>286</v>
      </c>
      <c r="O20" s="86"/>
      <c r="R20" s="32"/>
    </row>
    <row r="21" spans="1:18" ht="29">
      <c r="A21" s="152">
        <v>11</v>
      </c>
      <c r="B21" s="177" t="s">
        <v>369</v>
      </c>
      <c r="C21" s="177"/>
      <c r="D21" s="155" t="s">
        <v>363</v>
      </c>
      <c r="E21" s="155"/>
      <c r="F21" s="150" t="s">
        <v>407</v>
      </c>
      <c r="G21" s="150"/>
      <c r="H21" s="87" t="s">
        <v>373</v>
      </c>
      <c r="I21" s="150"/>
      <c r="J21" s="150"/>
      <c r="K21" s="87" t="s">
        <v>364</v>
      </c>
      <c r="L21" s="150"/>
      <c r="M21" s="150"/>
      <c r="N21" s="87" t="s">
        <v>366</v>
      </c>
      <c r="O21" s="88"/>
    </row>
    <row r="22" spans="1:18" ht="29">
      <c r="A22" s="153"/>
      <c r="B22" s="178"/>
      <c r="C22" s="178"/>
      <c r="D22" s="155" t="s">
        <v>390</v>
      </c>
      <c r="E22" s="155"/>
      <c r="F22" s="148"/>
      <c r="G22" s="148"/>
      <c r="H22" s="89" t="s">
        <v>391</v>
      </c>
      <c r="I22" s="154"/>
      <c r="J22" s="154"/>
      <c r="K22" s="90"/>
      <c r="L22" s="90"/>
      <c r="M22" s="90"/>
      <c r="N22" s="90"/>
      <c r="O22" s="91"/>
    </row>
    <row r="23" spans="1:18" ht="29">
      <c r="A23" s="92">
        <v>12</v>
      </c>
      <c r="B23" s="158" t="s">
        <v>367</v>
      </c>
      <c r="C23" s="158"/>
      <c r="D23" s="89">
        <v>1</v>
      </c>
      <c r="E23" s="150" t="s">
        <v>397</v>
      </c>
      <c r="F23" s="150"/>
      <c r="G23" s="89">
        <v>2</v>
      </c>
      <c r="H23" s="150" t="s">
        <v>398</v>
      </c>
      <c r="I23" s="150"/>
      <c r="J23" s="89">
        <v>3</v>
      </c>
      <c r="K23" s="150" t="s">
        <v>400</v>
      </c>
      <c r="L23" s="150"/>
      <c r="M23" s="93">
        <v>4</v>
      </c>
      <c r="N23" s="150" t="s">
        <v>399</v>
      </c>
      <c r="O23" s="151"/>
    </row>
    <row r="24" spans="1:18" ht="29">
      <c r="A24" s="92">
        <v>13</v>
      </c>
      <c r="B24" s="94" t="s">
        <v>365</v>
      </c>
      <c r="C24" s="94"/>
      <c r="D24" s="89">
        <v>1</v>
      </c>
      <c r="E24" s="150" t="s">
        <v>394</v>
      </c>
      <c r="F24" s="150"/>
      <c r="G24" s="89">
        <v>2</v>
      </c>
      <c r="H24" s="150" t="s">
        <v>395</v>
      </c>
      <c r="I24" s="150"/>
      <c r="J24" s="89">
        <v>3</v>
      </c>
      <c r="K24" s="150" t="s">
        <v>396</v>
      </c>
      <c r="L24" s="150"/>
      <c r="M24" s="93">
        <v>4</v>
      </c>
      <c r="N24" s="150"/>
      <c r="O24" s="151"/>
    </row>
    <row r="25" spans="1:18" ht="29">
      <c r="A25" s="92">
        <v>14</v>
      </c>
      <c r="B25" s="94" t="s">
        <v>368</v>
      </c>
      <c r="C25" s="94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1"/>
    </row>
    <row r="26" spans="1:18" ht="29">
      <c r="A26" s="92">
        <v>15</v>
      </c>
      <c r="B26" s="158" t="s">
        <v>372</v>
      </c>
      <c r="C26" s="158"/>
      <c r="D26" s="146" t="s">
        <v>370</v>
      </c>
      <c r="E26" s="147"/>
      <c r="F26" s="148"/>
      <c r="G26" s="148"/>
      <c r="H26" s="148"/>
      <c r="I26" s="148"/>
      <c r="J26" s="147" t="s">
        <v>371</v>
      </c>
      <c r="K26" s="147"/>
      <c r="L26" s="148"/>
      <c r="M26" s="148"/>
      <c r="N26" s="148"/>
      <c r="O26" s="149"/>
    </row>
    <row r="27" spans="1:18" ht="29">
      <c r="A27" s="92">
        <v>16</v>
      </c>
      <c r="B27" s="158" t="s">
        <v>99</v>
      </c>
      <c r="C27" s="158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6"/>
    </row>
    <row r="28" spans="1:18" ht="30.5">
      <c r="A28" s="156">
        <v>17</v>
      </c>
      <c r="B28" s="159" t="s">
        <v>96</v>
      </c>
      <c r="C28" s="160"/>
      <c r="D28" s="95" t="s">
        <v>310</v>
      </c>
      <c r="E28" s="165" t="s">
        <v>556</v>
      </c>
      <c r="F28" s="165"/>
      <c r="G28" s="165"/>
      <c r="H28" s="165"/>
      <c r="I28" s="165"/>
      <c r="J28" s="165"/>
      <c r="K28" s="165"/>
      <c r="L28" s="165"/>
      <c r="M28" s="165"/>
      <c r="N28" s="165"/>
      <c r="O28" s="166"/>
      <c r="P28" s="9" t="s">
        <v>555</v>
      </c>
    </row>
    <row r="29" spans="1:18" ht="30.5">
      <c r="A29" s="156"/>
      <c r="B29" s="161"/>
      <c r="C29" s="162"/>
      <c r="D29" s="95" t="s">
        <v>311</v>
      </c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6"/>
    </row>
    <row r="30" spans="1:18" ht="30.5">
      <c r="A30" s="156"/>
      <c r="B30" s="161"/>
      <c r="C30" s="162"/>
      <c r="D30" s="95" t="s">
        <v>312</v>
      </c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6"/>
    </row>
    <row r="31" spans="1:18" ht="30.5">
      <c r="A31" s="156"/>
      <c r="B31" s="161"/>
      <c r="C31" s="162"/>
      <c r="D31" s="95" t="s">
        <v>313</v>
      </c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6"/>
    </row>
    <row r="32" spans="1:18" ht="31" thickBot="1">
      <c r="A32" s="157"/>
      <c r="B32" s="163"/>
      <c r="C32" s="164"/>
      <c r="D32" s="96" t="s">
        <v>545</v>
      </c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4"/>
    </row>
    <row r="33" spans="1:15" ht="17.25" customHeight="1"/>
    <row r="34" spans="1:15" s="102" customFormat="1" ht="22.5" customHeight="1">
      <c r="A34" s="99"/>
      <c r="B34" s="100" t="s">
        <v>100</v>
      </c>
      <c r="C34" s="100"/>
      <c r="D34" s="100"/>
      <c r="E34" s="101"/>
      <c r="F34" s="101"/>
      <c r="G34" s="101"/>
      <c r="H34" s="100"/>
      <c r="I34" s="100"/>
      <c r="J34" s="100"/>
      <c r="K34" s="100"/>
      <c r="L34" s="100"/>
      <c r="M34" s="100"/>
      <c r="N34" s="100"/>
      <c r="O34" s="100"/>
    </row>
    <row r="35" spans="1:15" s="102" customFormat="1" ht="22.5" customHeight="1">
      <c r="A35" s="103"/>
      <c r="B35" s="100" t="s">
        <v>100</v>
      </c>
      <c r="C35" s="100"/>
      <c r="D35" s="100"/>
      <c r="E35" s="101"/>
      <c r="F35" s="101"/>
      <c r="G35" s="101"/>
      <c r="H35" s="100"/>
      <c r="I35" s="100"/>
      <c r="J35" s="100"/>
      <c r="K35" s="100"/>
      <c r="L35" s="100"/>
      <c r="M35" s="100"/>
      <c r="N35" s="100"/>
      <c r="O35" s="100"/>
    </row>
    <row r="36" spans="1:15" s="102" customFormat="1" ht="15.5">
      <c r="A36" s="101"/>
      <c r="B36" s="100" t="s">
        <v>101</v>
      </c>
      <c r="C36" s="104"/>
      <c r="D36" s="104"/>
      <c r="E36" s="101"/>
      <c r="F36" s="101"/>
      <c r="G36" s="101"/>
      <c r="H36" s="100"/>
      <c r="I36" s="100"/>
      <c r="J36" s="100"/>
      <c r="K36" s="100"/>
      <c r="L36" s="100"/>
      <c r="M36" s="100"/>
      <c r="N36" s="100"/>
      <c r="O36" s="100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E3DAD826-459A-4DCE-AE80-988E1734B4B7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69850</xdr:colOff>
                    <xdr:row>18</xdr:row>
                    <xdr:rowOff>25400</xdr:rowOff>
                  </from>
                  <to>
                    <xdr:col>10</xdr:col>
                    <xdr:colOff>1092200</xdr:colOff>
                    <xdr:row>18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254000</xdr:colOff>
                    <xdr:row>18</xdr:row>
                    <xdr:rowOff>0</xdr:rowOff>
                  </from>
                  <to>
                    <xdr:col>4</xdr:col>
                    <xdr:colOff>1022350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40" zoomScaleNormal="40" workbookViewId="0">
      <selection activeCell="D41" sqref="D41"/>
    </sheetView>
  </sheetViews>
  <sheetFormatPr defaultColWidth="9.36328125" defaultRowHeight="20"/>
  <cols>
    <col min="1" max="1" width="9.36328125" style="2"/>
    <col min="2" max="2" width="19.453125" style="2" customWidth="1"/>
    <col min="3" max="3" width="32.453125" style="1" customWidth="1"/>
    <col min="4" max="4" width="21.36328125" style="2" customWidth="1"/>
    <col min="5" max="5" width="27.453125" style="2" customWidth="1"/>
    <col min="6" max="16384" width="9.36328125" style="2"/>
  </cols>
  <sheetData>
    <row r="1" spans="1:7" ht="21.75" customHeight="1">
      <c r="B1" s="4"/>
      <c r="C1" s="4"/>
    </row>
    <row r="2" spans="1:7" s="3" customFormat="1" ht="23"/>
    <row r="3" spans="1:7" s="5" customFormat="1" ht="23">
      <c r="C3" s="1"/>
    </row>
    <row r="4" spans="1:7" s="5" customFormat="1" ht="23">
      <c r="C4" s="1"/>
    </row>
    <row r="5" spans="1:7" s="5" customFormat="1" ht="23">
      <c r="C5" s="1"/>
    </row>
    <row r="6" spans="1:7" s="5" customFormat="1" ht="23">
      <c r="C6" s="1"/>
    </row>
    <row r="7" spans="1:7" ht="23">
      <c r="A7" s="5"/>
      <c r="B7" s="5"/>
    </row>
    <row r="8" spans="1:7" ht="23">
      <c r="A8" s="5"/>
      <c r="B8" s="5"/>
      <c r="G8"/>
    </row>
    <row r="9" spans="1:7" ht="23">
      <c r="A9" s="5"/>
      <c r="B9" s="5"/>
    </row>
    <row r="10" spans="1:7" ht="23">
      <c r="A10" s="5"/>
      <c r="B10" s="5"/>
    </row>
    <row r="11" spans="1:7" ht="23">
      <c r="A11" s="5"/>
      <c r="B11" s="5"/>
    </row>
    <row r="12" spans="1:7" ht="23">
      <c r="A12" s="5"/>
      <c r="B12" s="5"/>
    </row>
    <row r="13" spans="1:7" ht="23">
      <c r="A13" s="5"/>
      <c r="B13" s="5"/>
    </row>
    <row r="14" spans="1:7" ht="23">
      <c r="A14" s="5"/>
      <c r="B14" s="5"/>
    </row>
    <row r="15" spans="1:7" ht="23">
      <c r="A15" s="5"/>
      <c r="B15" s="5"/>
    </row>
    <row r="16" spans="1:7" ht="34.5">
      <c r="A16" s="5"/>
      <c r="B16" s="122"/>
    </row>
    <row r="17" spans="1:2" ht="23">
      <c r="A17" s="5"/>
      <c r="B17" s="5"/>
    </row>
    <row r="18" spans="1:2" ht="23">
      <c r="A18" s="5"/>
    </row>
    <row r="19" spans="1:2" ht="23">
      <c r="A19" s="5"/>
    </row>
    <row r="20" spans="1:2" ht="23">
      <c r="A20" s="5"/>
    </row>
    <row r="21" spans="1:2" ht="23">
      <c r="A21" s="5"/>
    </row>
    <row r="22" spans="1:2" ht="23">
      <c r="A22" s="5"/>
    </row>
    <row r="23" spans="1:2" ht="23">
      <c r="A23" s="5"/>
    </row>
    <row r="24" spans="1:2" ht="23">
      <c r="A24" s="5"/>
    </row>
    <row r="25" spans="1:2" ht="23">
      <c r="A25" s="5"/>
    </row>
    <row r="26" spans="1:2" ht="23">
      <c r="A26" s="5"/>
    </row>
    <row r="27" spans="1:2" ht="23">
      <c r="A27" s="5"/>
    </row>
    <row r="28" spans="1:2" ht="23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2024-11-28T03:31:38Z</dcterms:modified>
  <cp:category/>
  <cp:contentStatus/>
</cp:coreProperties>
</file>