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ข้อมูลหน้าจอ annACER2\Charoen&amp;CBN\งานขาย HPCN 64_67\HP67 งานขายปี 67\Charoen ช่องรายการ 67\From Sun\"/>
    </mc:Choice>
  </mc:AlternateContent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20" yWindow="-120" windowWidth="29040" windowHeight="15720" firstSheet="3" activeTab="3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Ref.1!$G$2:$G$7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<sst xmlns="http://schemas.openxmlformats.org/spreadsheetml/2006/main" count="1082" uniqueCount="565">
  <si>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</si>
  <si>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</si>
  <si>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</si>
  <si>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</si>
  <si>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</si>
  <si>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</si>
  <si>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</si>
  <si>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</si>
  <si>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</si>
  <si>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</si>
  <si>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</si>
  <si>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</si>
  <si>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</si>
  <si>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</si>
  <si>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</si>
  <si>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</si>
  <si>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</si>
  <si>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</si>
  <si>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</si>
  <si>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</si>
  <si>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</si>
  <si>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</si>
  <si>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</si>
  <si>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</si>
  <si>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</si>
  <si>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</si>
  <si>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</si>
  <si>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</si>
  <si>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</si>
  <si>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</si>
  <si>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</si>
  <si>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</si>
  <si>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</si>
  <si>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</si>
  <si>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</si>
  <si>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</si>
  <si>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</si>
  <si>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</si>
  <si>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</si>
  <si>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</si>
  <si>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</si>
  <si>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</si>
  <si>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</si>
  <si>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</si>
  <si>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</si>
  <si>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</si>
  <si>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</si>
  <si>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</si>
  <si>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</si>
  <si>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</si>
  <si>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</si>
  <si>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</si>
  <si>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</si>
  <si>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</si>
  <si>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</si>
  <si>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</si>
  <si>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</si>
  <si>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</si>
  <si>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</si>
  <si>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</si>
  <si>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</si>
  <si>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</si>
  <si>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</si>
  <si>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</si>
  <si>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</si>
  <si>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</si>
  <si>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</si>
  <si>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</si>
  <si>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</si>
  <si>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</si>
  <si>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</si>
  <si>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</si>
  <si>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</si>
  <si>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</si>
  <si>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</si>
  <si>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</si>
  <si>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</si>
  <si>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</si>
  <si>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</si>
  <si>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</si>
  <si>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</si>
  <si>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</si>
  <si>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</si>
  <si>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</si>
  <si>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</si>
  <si>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</si>
  <si>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</si>
  <si>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</si>
  <si>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</si>
  <si>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</si>
  <si>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</si>
  <si>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</si>
  <si>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</si>
  <si>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</si>
  <si>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</si>
  <si>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</si>
  <si>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</si>
  <si>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</si>
  <si>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</si>
  <si>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</si>
  <si>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</si>
  <si>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</si>
  <si>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</si>
  <si>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</si>
  <si>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</si>
  <si>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</si>
  <si>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</si>
  <si>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</si>
  <si>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</si>
  <si>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</si>
  <si>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</si>
  <si>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</si>
  <si>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</si>
  <si>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</si>
  <si>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</si>
  <si>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</si>
  <si>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</si>
  <si>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</si>
  <si>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</si>
  <si>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</si>
  <si>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</si>
  <si>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</si>
  <si>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</si>
  <si>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</si>
  <si>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</si>
  <si>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</si>
  <si>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</si>
  <si>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</si>
  <si>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</si>
  <si>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</si>
  <si>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</si>
  <si>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</si>
  <si>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</si>
  <si>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</si>
  <si>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</si>
  <si>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</si>
  <si>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</si>
  <si>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</si>
  <si>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</si>
  <si>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</si>
  <si>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</si>
  <si>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</si>
  <si>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</si>
  <si>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</si>
  <si>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</si>
  <si>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</si>
  <si>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</si>
  <si>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</si>
  <si>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</si>
  <si>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</si>
  <si>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</si>
  <si>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</si>
  <si>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</si>
  <si>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</si>
  <si>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</si>
  <si>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</si>
  <si>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</si>
  <si>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</si>
  <si>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</si>
  <si>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</si>
  <si>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</si>
  <si>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</si>
  <si>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</si>
  <si>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</si>
  <si>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</si>
  <si>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</si>
  <si>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</si>
  <si>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</si>
  <si>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</si>
  <si>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</si>
  <si>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</si>
  <si>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</si>
  <si>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</si>
  <si>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</si>
  <si>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</si>
  <si>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</si>
  <si>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</si>
  <si>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</si>
  <si>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</si>
  <si>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</si>
  <si>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</si>
  <si>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</si>
  <si>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</si>
  <si>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</si>
  <si>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</si>
  <si>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</si>
  <si>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</si>
  <si>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</si>
  <si>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</si>
  <si>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</si>
  <si>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</si>
  <si>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</si>
  <si>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</si>
  <si>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</si>
  <si>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</si>
  <si>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</si>
  <si>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</si>
  <si>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</si>
  <si>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</si>
  <si>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</si>
  <si>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</si>
  <si>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</si>
  <si>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</si>
  <si>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</si>
  <si>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</si>
  <si>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</si>
  <si>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</si>
  <si>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</si>
  <si>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</si>
  <si>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</si>
  <si>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</si>
  <si>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</si>
  <si>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</si>
  <si>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</si>
  <si>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</si>
  <si>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</si>
  <si>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</si>
  <si>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</si>
  <si>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</si>
  <si>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</si>
  <si>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</si>
  <si>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</si>
  <si>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</si>
  <si>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</si>
  <si>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</si>
  <si>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</si>
  <si>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</si>
  <si>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</si>
  <si>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</si>
  <si>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</si>
  <si>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</si>
  <si>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</si>
  <si>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</si>
  <si>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</si>
  <si>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</si>
  <si>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</si>
  <si>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</si>
  <si>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</si>
  <si>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</si>
  <si>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</si>
  <si>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</si>
  <si>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</si>
  <si>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</si>
  <si>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</si>
  <si>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</si>
  <si>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</si>
  <si>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</si>
  <si>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</si>
  <si>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</si>
  <si>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</si>
  <si>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</si>
  <si>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</si>
  <si>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</si>
  <si>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</si>
  <si>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</si>
  <si>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</si>
  <si>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</si>
  <si>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</si>
  <si>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</si>
  <si>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</si>
  <si>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</si>
  <si>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</si>
  <si>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</si>
  <si>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</si>
  <si>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</si>
  <si>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</si>
  <si>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</si>
  <si>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</si>
  <si>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</si>
  <si>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</si>
  <si>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</si>
  <si>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</si>
  <si>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</si>
  <si>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</si>
  <si>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</si>
  <si>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</si>
  <si>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</si>
  <si>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</si>
  <si>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</si>
  <si>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</si>
  <si>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</si>
  <si>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</si>
  <si>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</si>
  <si>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</si>
  <si>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</si>
  <si>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</si>
  <si>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</si>
  <si>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</si>
  <si>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</si>
  <si>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</si>
  <si>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</si>
  <si>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</si>
  <si>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</si>
  <si>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</si>
  <si>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</si>
  <si>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</si>
  <si>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</si>
  <si>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</si>
  <si>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</si>
  <si>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</si>
  <si>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</si>
  <si>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</si>
  <si>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</si>
  <si>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</si>
  <si>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</si>
  <si>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</si>
  <si>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</si>
  <si>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</si>
  <si>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</si>
  <si>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</si>
  <si>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</si>
  <si>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</si>
  <si>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</si>
  <si>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</si>
  <si>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</si>
  <si>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</si>
  <si>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</si>
  <si>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</si>
  <si>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</si>
  <si>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</si>
  <si>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</si>
  <si>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</si>
  <si>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</si>
  <si>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</si>
  <si>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</si>
  <si>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</si>
  <si>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</si>
  <si>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</si>
  <si>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</si>
  <si>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</si>
  <si>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</si>
  <si>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</si>
  <si>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</si>
  <si>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</si>
  <si>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</si>
  <si>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</si>
  <si>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</si>
  <si>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</si>
  <si>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</si>
  <si>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</si>
  <si>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</si>
  <si>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</si>
  <si>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</si>
  <si>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</si>
  <si>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</si>
  <si>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</si>
  <si>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</si>
  <si>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</si>
  <si>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</si>
  <si>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</si>
  <si>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</si>
  <si>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</si>
  <si>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</si>
  <si>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</si>
  <si>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</si>
  <si>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</si>
  <si>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</si>
  <si>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</si>
  <si>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</si>
  <si>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</si>
  <si>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</si>
  <si>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</si>
  <si>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</si>
  <si>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</si>
  <si>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</si>
  <si>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</si>
  <si>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</si>
  <si>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</si>
  <si>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</si>
  <si>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</si>
  <si>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</si>
  <si>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</si>
  <si>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</si>
  <si>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</si>
  <si>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</si>
  <si>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</si>
  <si>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</si>
  <si>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</si>
  <si>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</si>
  <si>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</si>
  <si>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</si>
  <si>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</si>
  <si>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</si>
  <si>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</si>
  <si>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</si>
  <si>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</si>
  <si>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</si>
  <si>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</si>
  <si>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</si>
  <si>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</si>
  <si>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</si>
  <si>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</si>
  <si>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</si>
  <si>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</si>
  <si>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</si>
  <si>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</si>
  <si>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</si>
  <si>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</si>
  <si>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</si>
  <si>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</si>
  <si>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</si>
  <si>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</si>
  <si>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</si>
  <si>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</si>
  <si>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</si>
  <si>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</si>
  <si>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</si>
  <si>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</si>
  <si>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</si>
  <si>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</si>
  <si>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</si>
  <si>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</si>
  <si>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</si>
  <si>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</si>
  <si>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</si>
  <si>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</si>
  <si>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</si>
  <si>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</si>
  <si>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</si>
  <si>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</si>
  <si>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</si>
  <si>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</si>
  <si>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</si>
  <si>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</si>
  <si>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</si>
  <si>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</si>
  <si>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</si>
  <si>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</si>
  <si>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</si>
  <si>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</si>
  <si>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</si>
  <si>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</si>
  <si>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</si>
  <si>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</si>
  <si>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</si>
  <si>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</si>
  <si>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</si>
  <si>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</si>
  <si>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</si>
  <si>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</si>
  <si>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</si>
  <si>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</si>
  <si>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</si>
  <si>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</si>
  <si>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</si>
  <si>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</si>
  <si>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</si>
  <si>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</si>
  <si>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</si>
  <si>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</si>
  <si>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</si>
  <si>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</si>
  <si>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</si>
  <si>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</si>
  <si>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</si>
  <si>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</si>
  <si>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</si>
  <si>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</si>
  <si>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</si>
  <si>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</si>
  <si>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</si>
  <si>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</si>
  <si>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</si>
  <si>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</si>
  <si>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</si>
  <si>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</si>
  <si>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</si>
  <si>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</si>
  <si>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</si>
  <si>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</si>
  <si>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</si>
  <si>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</si>
  <si>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</si>
  <si>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</si>
  <si>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</si>
  <si>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</si>
  <si>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</si>
  <si>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</si>
  <si>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</si>
  <si>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</si>
  <si>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</si>
  <si>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</si>
  <si>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</si>
  <si>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</si>
  <si>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</si>
  <si>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</si>
  <si>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</si>
  <si>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</si>
  <si>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</si>
  <si>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</si>
  <si>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</si>
  <si>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</si>
  <si>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</si>
  <si>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</si>
  <si>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</si>
  <si>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</si>
  <si>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</si>
  <si>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</si>
  <si>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</si>
  <si>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</si>
  <si>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</si>
  <si>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</si>
  <si>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</si>
  <si>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</si>
  <si>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</si>
  <si>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</si>
  <si>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</si>
  <si>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</si>
  <si>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</si>
  <si>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</si>
  <si>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</si>
  <si>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</si>
  <si>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</si>
  <si>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</si>
  <si>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</si>
  <si>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</si>
  <si>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</si>
  <si>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</si>
  <si>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</si>
  <si>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</si>
  <si>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</si>
  <si>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</si>
  <si>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</si>
  <si>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</si>
  <si>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</si>
  <si>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</si>
  <si>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</si>
  <si>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</si>
  <si>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</si>
  <si>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</si>
  <si>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</si>
  <si>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</si>
  <si>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</si>
  <si>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</si>
  <si>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</si>
  <si>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</si>
  <si>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</si>
  <si>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</si>
  <si>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</si>
  <si>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</si>
  <si>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</si>
  <si>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</si>
  <si>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</si>
  <si>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</si>
  <si>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XX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</si>
  <si>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</si>
  <si>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</si>
  <si>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</si>
  <si>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</si>
  <si>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</si>
  <si>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</si>
  <si>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</si>
  <si>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</si>
  <si>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</si>
  <si>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</si>
  <si>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</si>
  <si>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HP2024070044</t>
  </si>
  <si>
    <t>คุณกร</t>
  </si>
  <si>
    <t>ผุ้จัดการแผนกช่าง</t>
  </si>
  <si>
    <t>โรงแรมซิทาดีนซ์ แบ็งคอก สุขุมวิท 8</t>
  </si>
  <si>
    <t>77/7 Sukhumvit 8, Sukhumvit Road, Klongtoey, Bangkok 10110</t>
  </si>
  <si>
    <t>https://maps.app.goo.gl/yaVPY47BJfUKWopCA</t>
  </si>
  <si>
    <t>098 493 9491</t>
  </si>
  <si>
    <t>ห้อง  130 ห้อง</t>
  </si>
  <si>
    <t>หมายเหตุ   สำรวจการให้บริการสัญญาณระบบ Digital tv ในโครงการ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</si>
</sst>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67733</xdr:colOff>
          <xdr:row>18</xdr:row>
          <xdr:rowOff>21167</xdr:rowOff>
        </xdr:from>
        <xdr:to>
          <xdr:col>10</xdr:col>
          <xdr:colOff>1087967</xdr:colOff>
          <xdr:row>18</xdr:row>
          <xdr:rowOff>249767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249767</xdr:colOff>
          <xdr:row>18</xdr:row>
          <xdr:rowOff>0</xdr:rowOff>
        </xdr:from>
        <xdr:to>
          <xdr:col>4</xdr:col>
          <xdr:colOff>1020233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45720" rIns="0" bIns="4572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35858</xdr:colOff>
      <xdr:row>0</xdr:row>
      <xdr:rowOff>224117</xdr:rowOff>
    </xdr:from>
    <xdr:to>
      <xdr:col>4</xdr:col>
      <xdr:colOff>1776076</xdr:colOff>
      <xdr:row>12</xdr:row>
      <xdr:rowOff>115016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58" y="224117"/>
          <a:ext cx="8015512" cy="34229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yaVPY47BJfUKWopC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29296875" defaultRowHeight="20"/>
  <cols>
    <col min="1" max="1" width="9.29296875" style="1"/>
    <col min="2" max="2" width="15.29296875" style="1" customWidth="1"/>
    <col min="3" max="3" width="17.703125" style="1" customWidth="1"/>
    <col min="4" max="4" width="26.41015625" style="1" customWidth="1"/>
    <col min="5" max="5" width="45.703125" style="1" bestFit="1" customWidth="1"/>
    <col min="6" max="6" width="46.5859375" style="1" bestFit="1" customWidth="1"/>
    <col min="7" max="7" width="13.29296875" style="1" customWidth="1"/>
    <col min="8" max="8" width="17.29296875" style="1" customWidth="1"/>
    <col min="9" max="9" width="12.41015625" style="1" customWidth="1"/>
    <col min="10" max="10" width="12.87890625" style="1" bestFit="1" customWidth="1"/>
    <col min="11" max="16384" width="9.2929687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551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5"/>
  <sheetViews>
    <sheetView topLeftCell="M1" zoomScale="68" zoomScaleNormal="80" workbookViewId="0">
      <selection activeCell="O3" sqref="O3:U25"/>
    </sheetView>
  </sheetViews>
  <sheetFormatPr defaultColWidth="8.703125" defaultRowHeight="14.35"/>
  <cols>
    <col min="1" max="1" width="1.703125" style="10" customWidth="1"/>
    <col min="2" max="2" width="18" style="14" customWidth="1"/>
    <col min="3" max="5" width="14.29296875" style="14" customWidth="1"/>
    <col min="6" max="6" width="16.41015625" style="14" customWidth="1"/>
    <col min="7" max="7" width="25.703125" style="14" customWidth="1"/>
    <col min="8" max="8" width="16.41015625" style="14" customWidth="1"/>
    <col min="9" max="9" width="3.41015625" style="14" customWidth="1"/>
    <col min="10" max="10" width="33.1171875" style="14" customWidth="1"/>
    <col min="11" max="11" width="21.1171875" style="10" customWidth="1"/>
    <col min="12" max="12" width="49" style="10" customWidth="1"/>
    <col min="13" max="13" width="25.5859375" style="10" customWidth="1"/>
    <col min="14" max="14" width="7.5859375" style="10" customWidth="1"/>
    <col min="15" max="15" width="27.41015625" style="10" customWidth="1"/>
    <col min="16" max="16" width="51.1171875" style="29" customWidth="1"/>
    <col min="17" max="17" width="20.29296875" style="10" customWidth="1"/>
    <col min="18" max="18" width="28.703125" style="10" bestFit="1" customWidth="1"/>
    <col min="19" max="19" width="31.87890625" style="10" bestFit="1" customWidth="1"/>
    <col min="20" max="20" width="20.29296875" style="10" customWidth="1"/>
    <col min="21" max="21" width="15" style="14" bestFit="1" customWidth="1"/>
    <col min="22" max="22" width="8.703125" style="10"/>
    <col min="23" max="23" width="23.29296875" style="10" customWidth="1"/>
    <col min="24" max="24" width="9.87890625" style="10" customWidth="1"/>
    <col min="25" max="25" width="8.703125" style="10"/>
    <col min="26" max="26" width="19.29296875" style="16" customWidth="1"/>
    <col min="27" max="27" width="8.703125" style="10"/>
    <col min="28" max="28" width="16.41015625" style="10" customWidth="1"/>
    <col min="29" max="29" width="13.1171875" style="17" customWidth="1"/>
    <col min="30" max="30" width="8.703125" style="17"/>
    <col min="31" max="31" width="13.87890625" style="10" customWidth="1"/>
    <col min="32" max="16384" width="8.703125" style="10"/>
  </cols>
  <sheetData>
    <row r="2" spans="2:31" ht="28.7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550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555</v>
      </c>
      <c r="AB8" s="10">
        <v>6</v>
      </c>
      <c r="AC8" s="17" t="s">
        <v>292</v>
      </c>
      <c r="AE8" s="30">
        <v>9</v>
      </c>
    </row>
    <row r="9" spans="2:31" ht="23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549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553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552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.35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7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4.7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4.7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4.7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4.7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4.7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4.7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554</v>
      </c>
    </row>
    <row r="38" spans="2:28" ht="14.7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4.7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4.7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4.7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4.7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551</v>
      </c>
    </row>
  </sheetData>
  <phoneticPr fontId="2" type="noConversion"/>
  <hyperlinks>
    <hyperlink ref="S10" r:id="rId1"/>
    <hyperlink ref="R10" r:id="rId2" display="Narain_p@cabletv.co.th"/>
    <hyperlink ref="S3" r:id="rId3"/>
    <hyperlink ref="R3" r:id="rId4" display="tawat_m@cabletv.co.th"/>
    <hyperlink ref="R8" r:id="rId5"/>
    <hyperlink ref="S8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70" zoomScaleNormal="112" workbookViewId="0">
      <selection activeCell="C3" sqref="C3:I25"/>
    </sheetView>
  </sheetViews>
  <sheetFormatPr defaultRowHeight="14.35"/>
  <cols>
    <col min="1" max="1" width="26.1171875" bestFit="1" customWidth="1"/>
    <col min="3" max="3" width="27.87890625" bestFit="1" customWidth="1"/>
    <col min="4" max="4" width="35" customWidth="1"/>
    <col min="5" max="5" width="16.41015625" customWidth="1"/>
    <col min="6" max="6" width="29.703125" customWidth="1"/>
    <col min="7" max="7" width="29.1171875" customWidth="1"/>
    <col min="8" max="8" width="16.29296875" customWidth="1"/>
    <col min="9" max="9" width="15.29296875" customWidth="1"/>
    <col min="10" max="10" width="8.87890625" hidden="1" customWidth="1"/>
    <col min="11" max="11" width="27.5859375" customWidth="1"/>
    <col min="12" max="12" width="3.703125" bestFit="1" customWidth="1"/>
    <col min="14" max="14" width="18.703125" bestFit="1" customWidth="1"/>
    <col min="16" max="16" width="6" customWidth="1"/>
    <col min="17" max="17" width="8.5859375" bestFit="1" customWidth="1"/>
    <col min="18" max="18" width="5.703125" bestFit="1" customWidth="1"/>
    <col min="19" max="19" width="13.29296875" bestFit="1" customWidth="1"/>
    <col min="23" max="23" width="13.29296875" bestFit="1" customWidth="1"/>
    <col min="24" max="24" width="14.5859375" bestFit="1" customWidth="1"/>
    <col min="25" max="25" width="23.87890625" bestFit="1" customWidth="1"/>
    <col min="26" max="26" width="15.2929687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">
      <c r="A5" s="29" t="s">
        <v>12</v>
      </c>
      <c r="B5" s="10"/>
      <c r="C5" s="127" t="s">
        <v>129</v>
      </c>
      <c r="D5" s="128" t="s">
        <v>524</v>
      </c>
      <c r="E5" s="121" t="s">
        <v>550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">
      <c r="A9" s="29" t="s">
        <v>33</v>
      </c>
      <c r="B9" s="10"/>
      <c r="C9" s="120" t="s">
        <v>415</v>
      </c>
      <c r="D9" s="120" t="s">
        <v>306</v>
      </c>
      <c r="E9" s="130" t="s">
        <v>549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.35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7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7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7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7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/>
    <hyperlink ref="F10" r:id="rId2" display="Narain_p@cabletv.co.th"/>
    <hyperlink ref="G3" r:id="rId3"/>
    <hyperlink ref="F3" r:id="rId4" display="tawat_m@cabletv.co.th"/>
    <hyperlink ref="F8" r:id="rId5"/>
    <hyperlink ref="G8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R36"/>
  <sheetViews>
    <sheetView tabSelected="1" topLeftCell="E1" zoomScale="90" zoomScaleNormal="90" zoomScaleSheetLayoutView="85" workbookViewId="0">
      <selection activeCell="E29" sqref="E29:O29"/>
    </sheetView>
  </sheetViews>
  <sheetFormatPr defaultColWidth="9.29296875" defaultRowHeight="14.35"/>
  <cols>
    <col min="1" max="1" width="8.5859375" style="38" customWidth="1"/>
    <col min="2" max="2" width="17" style="38" customWidth="1"/>
    <col min="3" max="3" width="35" style="38" customWidth="1"/>
    <col min="4" max="4" width="5.87890625" style="38" customWidth="1"/>
    <col min="5" max="5" width="28" style="38" customWidth="1"/>
    <col min="6" max="6" width="22.41015625" style="38" customWidth="1"/>
    <col min="7" max="7" width="7.41015625" style="38" customWidth="1"/>
    <col min="8" max="8" width="30.5859375" style="29" customWidth="1"/>
    <col min="9" max="9" width="21.703125" style="29" customWidth="1"/>
    <col min="10" max="10" width="8.29296875" style="29" customWidth="1"/>
    <col min="11" max="11" width="23.87890625" style="29" customWidth="1"/>
    <col min="12" max="12" width="23.29296875" style="29" customWidth="1"/>
    <col min="13" max="13" width="17.1171875" style="29" customWidth="1"/>
    <col min="14" max="14" width="17" style="29" customWidth="1"/>
    <col min="15" max="15" width="25.29296875" style="29" customWidth="1"/>
    <col min="16" max="16" width="5.1171875" style="17" customWidth="1"/>
    <col min="17" max="18" width="5.41015625" style="17" customWidth="1"/>
    <col min="19" max="19" width="5.29296875" style="17" customWidth="1"/>
    <col min="20" max="23" width="5.41015625" style="17" customWidth="1"/>
    <col min="24" max="24" width="5" style="17" customWidth="1"/>
    <col min="25" max="27" width="8.703125" style="17" customWidth="1"/>
    <col min="28" max="16384" width="9.29296875" style="17"/>
  </cols>
  <sheetData>
    <row r="1" spans="1:15" s="39" customFormat="1" ht="32.450000000000003" customHeight="1">
      <c r="A1" s="203"/>
      <c r="B1" s="204"/>
      <c r="C1" s="204"/>
      <c r="D1" s="204"/>
      <c r="E1" s="204"/>
      <c r="F1" s="202" t="s">
        <v>267</v>
      </c>
      <c r="G1" s="202"/>
      <c r="H1" s="202"/>
      <c r="I1" s="202"/>
      <c r="J1" s="202"/>
      <c r="K1" s="204"/>
      <c r="L1" s="204"/>
      <c r="M1" s="204"/>
      <c r="N1" s="204"/>
      <c r="O1" s="205"/>
    </row>
    <row r="2" spans="1:15" ht="30">
      <c r="A2" s="181" t="s">
        <v>121</v>
      </c>
      <c r="B2" s="143"/>
      <c r="C2" s="146" t="s">
        <v>473</v>
      </c>
      <c r="D2" s="146"/>
      <c r="E2" s="146"/>
      <c r="F2" s="143" t="s">
        <v>146</v>
      </c>
      <c r="G2" s="143"/>
      <c r="H2" s="146" t="s">
        <v>18</v>
      </c>
      <c r="I2" s="146"/>
      <c r="J2" s="146"/>
      <c r="K2" s="146"/>
      <c r="L2" s="146"/>
      <c r="M2" s="143" t="s">
        <v>249</v>
      </c>
      <c r="N2" s="143"/>
      <c r="O2" s="72" t="s">
        <v>556</v>
      </c>
    </row>
    <row r="3" spans="1:15" ht="30">
      <c r="A3" s="181" t="s">
        <v>256</v>
      </c>
      <c r="B3" s="143"/>
      <c r="C3" s="146" t="s">
        <v>129</v>
      </c>
      <c r="D3" s="146"/>
      <c r="E3" s="146"/>
      <c r="F3" s="143" t="s">
        <v>9</v>
      </c>
      <c r="G3" s="143"/>
      <c r="H3" s="144" t="str">
        <f>VLOOKUP(C3,Ref.3!C3:D32,2,0)</f>
        <v>Sales Assistant Manager</v>
      </c>
      <c r="I3" s="144"/>
      <c r="J3" s="144"/>
      <c r="K3" s="73" t="s">
        <v>248</v>
      </c>
      <c r="L3" s="74" t="str">
        <f>VLOOKUP(C3,Ref.3!C3:E32,3,0)</f>
        <v>065-238-7603</v>
      </c>
      <c r="M3" s="143" t="s">
        <v>0</v>
      </c>
      <c r="N3" s="143"/>
      <c r="O3" s="75">
        <v>45641</v>
      </c>
    </row>
    <row r="4" spans="1:15" ht="30">
      <c r="A4" s="181" t="s">
        <v>250</v>
      </c>
      <c r="B4" s="143"/>
      <c r="C4" s="146" t="s">
        <v>12</v>
      </c>
      <c r="D4" s="146"/>
      <c r="E4" s="146"/>
      <c r="F4" s="143" t="s">
        <v>252</v>
      </c>
      <c r="G4" s="143"/>
      <c r="H4" s="144" t="str">
        <f>VLOOKUP(C5,'Ref2'!B4:G31,6,0)</f>
        <v>นายมานพ เป่าไม้</v>
      </c>
      <c r="I4" s="144"/>
      <c r="J4" s="144"/>
      <c r="K4" s="73" t="s">
        <v>248</v>
      </c>
      <c r="L4" s="74" t="str">
        <f>VLOOKUP(C5,'Ref2'!B4:H31,7,0)</f>
        <v>089-495-3695</v>
      </c>
      <c r="M4" s="144" t="s">
        <v>421</v>
      </c>
      <c r="N4" s="144"/>
      <c r="O4" s="145"/>
    </row>
    <row r="5" spans="1:15" ht="30">
      <c r="A5" s="76"/>
      <c r="B5" s="73" t="s">
        <v>117</v>
      </c>
      <c r="C5" s="146" t="s">
        <v>185</v>
      </c>
      <c r="D5" s="146"/>
      <c r="E5" s="146"/>
      <c r="F5" s="143" t="s">
        <v>119</v>
      </c>
      <c r="G5" s="143"/>
      <c r="H5" s="144" t="str">
        <f>VLOOKUP(C5,'Ref2'!B4:C31,2,0)</f>
        <v>LK</v>
      </c>
      <c r="I5" s="144"/>
      <c r="J5" s="144"/>
      <c r="K5" s="73" t="s">
        <v>257</v>
      </c>
      <c r="L5" s="74" t="str">
        <f>VLOOKUP(C5,'Ref2'!B4:F31,5,0)</f>
        <v>C</v>
      </c>
      <c r="M5" s="146" t="s">
        <v>143</v>
      </c>
      <c r="N5" s="146"/>
      <c r="O5" s="147"/>
    </row>
    <row r="6" spans="1:15" ht="28.7">
      <c r="A6" s="181" t="s">
        <v>123</v>
      </c>
      <c r="B6" s="143"/>
      <c r="C6" s="144" t="str">
        <f>$C$5</f>
        <v>สุขุมวิท</v>
      </c>
      <c r="D6" s="144"/>
      <c r="E6" s="144"/>
      <c r="F6" s="143" t="s">
        <v>253</v>
      </c>
      <c r="G6" s="143"/>
      <c r="H6" s="144" t="str">
        <f>VLOOKUP(C5,'Ref2'!B4:C31,2,0)</f>
        <v>LK</v>
      </c>
      <c r="I6" s="144"/>
      <c r="J6" s="144"/>
      <c r="K6" s="73" t="s">
        <v>258</v>
      </c>
      <c r="L6" s="74" t="str">
        <f>VLOOKUP(C5,'Ref2'!B4:D31,3,0)</f>
        <v>C</v>
      </c>
      <c r="M6" s="148" t="str">
        <f>VLOOKUP(M5,'Ref2'!O20:P24,2,0)</f>
        <v>Sales Co-ordinator manager</v>
      </c>
      <c r="N6" s="148"/>
      <c r="O6" s="149"/>
    </row>
    <row r="7" spans="1:15" ht="30.35" thickBot="1">
      <c r="A7" s="183" t="s">
        <v>255</v>
      </c>
      <c r="B7" s="184"/>
      <c r="C7" s="187" t="s">
        <v>237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7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3" t="s">
        <v>4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5"/>
    </row>
    <row r="11" spans="1:15" ht="26.25" customHeight="1">
      <c r="A11" s="82">
        <v>1</v>
      </c>
      <c r="B11" s="200" t="s">
        <v>8</v>
      </c>
      <c r="C11" s="201"/>
      <c r="D11" s="218" t="s">
        <v>559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5" t="s">
        <v>251</v>
      </c>
      <c r="C12" s="186"/>
      <c r="D12" s="216" t="s">
        <v>560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7" t="s">
        <v>561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</row>
    <row r="14" spans="1:15" ht="33" customHeight="1">
      <c r="A14" s="83">
        <v>4</v>
      </c>
      <c r="B14" s="185" t="s">
        <v>405</v>
      </c>
      <c r="C14" s="186"/>
      <c r="D14" s="137" t="s">
        <v>557</v>
      </c>
      <c r="E14" s="138"/>
      <c r="F14" s="138"/>
      <c r="G14" s="138"/>
      <c r="H14" s="84" t="s">
        <v>403</v>
      </c>
      <c r="I14" s="142" t="s">
        <v>562</v>
      </c>
      <c r="J14" s="138"/>
      <c r="K14" s="84" t="s">
        <v>404</v>
      </c>
      <c r="L14" s="85" t="s">
        <v>558</v>
      </c>
      <c r="M14" s="84" t="s">
        <v>408</v>
      </c>
      <c r="N14" s="138" t="s">
        <v>545</v>
      </c>
      <c r="O14" s="141"/>
    </row>
    <row r="15" spans="1:15" ht="28.7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 t="s">
        <v>544</v>
      </c>
      <c r="J15" s="138"/>
      <c r="K15" s="84" t="s">
        <v>404</v>
      </c>
      <c r="L15" s="118" t="s">
        <v>544</v>
      </c>
      <c r="M15" s="84" t="s">
        <v>408</v>
      </c>
      <c r="N15" s="138" t="s">
        <v>545</v>
      </c>
      <c r="O15" s="141"/>
    </row>
    <row r="16" spans="1:15" ht="28.7">
      <c r="A16" s="83">
        <v>6</v>
      </c>
      <c r="B16" s="182" t="s">
        <v>114</v>
      </c>
      <c r="C16" s="182"/>
      <c r="D16" s="157" t="s">
        <v>401</v>
      </c>
      <c r="E16" s="158"/>
      <c r="F16" s="158"/>
      <c r="G16" s="158"/>
      <c r="H16" s="86" t="s">
        <v>410</v>
      </c>
      <c r="I16" s="159"/>
      <c r="J16" s="151"/>
      <c r="K16" s="86" t="s">
        <v>518</v>
      </c>
      <c r="L16" s="87"/>
      <c r="M16" s="86" t="s">
        <v>411</v>
      </c>
      <c r="N16" s="139"/>
      <c r="O16" s="140"/>
    </row>
    <row r="17" spans="1:18" ht="28.7">
      <c r="A17" s="83">
        <v>7</v>
      </c>
      <c r="B17" s="182" t="s">
        <v>409</v>
      </c>
      <c r="C17" s="182"/>
      <c r="D17" s="189" t="s">
        <v>544</v>
      </c>
      <c r="E17" s="190"/>
      <c r="F17" s="88" t="s">
        <v>511</v>
      </c>
      <c r="G17" s="88"/>
      <c r="H17" s="90" t="s">
        <v>544</v>
      </c>
      <c r="I17" s="88" t="s">
        <v>512</v>
      </c>
      <c r="J17" s="89"/>
      <c r="K17" s="90" t="s">
        <v>544</v>
      </c>
      <c r="L17" s="88" t="s">
        <v>513</v>
      </c>
      <c r="M17" s="88"/>
      <c r="N17" s="91" t="s">
        <v>544</v>
      </c>
      <c r="O17" s="92" t="s">
        <v>563</v>
      </c>
      <c r="P17" s="40"/>
    </row>
    <row r="18" spans="1:18" ht="28.7">
      <c r="A18" s="83">
        <v>8</v>
      </c>
      <c r="B18" s="182" t="s">
        <v>340</v>
      </c>
      <c r="C18" s="182"/>
      <c r="D18" s="150" t="s">
        <v>544</v>
      </c>
      <c r="E18" s="151"/>
      <c r="F18" s="88" t="s">
        <v>511</v>
      </c>
      <c r="G18" s="88"/>
      <c r="H18" s="91" t="s">
        <v>544</v>
      </c>
      <c r="I18" s="88" t="s">
        <v>512</v>
      </c>
      <c r="J18" s="88"/>
      <c r="K18" s="91" t="s">
        <v>544</v>
      </c>
      <c r="L18" s="88" t="s">
        <v>513</v>
      </c>
      <c r="M18" s="88"/>
      <c r="N18" s="90" t="s">
        <v>544</v>
      </c>
      <c r="O18" s="92" t="s">
        <v>254</v>
      </c>
      <c r="P18" s="40"/>
    </row>
    <row r="19" spans="1:18" ht="28.7">
      <c r="A19" s="83">
        <v>9</v>
      </c>
      <c r="B19" s="182" t="s">
        <v>11</v>
      </c>
      <c r="C19" s="182"/>
      <c r="D19" s="211"/>
      <c r="E19" s="212"/>
      <c r="F19" s="162"/>
      <c r="G19" s="162"/>
      <c r="H19" s="162"/>
      <c r="I19" s="195" t="s">
        <v>514</v>
      </c>
      <c r="J19" s="196"/>
      <c r="K19" s="93"/>
      <c r="L19" s="206"/>
      <c r="M19" s="206"/>
      <c r="N19" s="206"/>
      <c r="O19" s="94" t="s">
        <v>515</v>
      </c>
    </row>
    <row r="20" spans="1:18" ht="29" thickBot="1">
      <c r="A20" s="95">
        <v>10</v>
      </c>
      <c r="B20" s="193" t="s">
        <v>510</v>
      </c>
      <c r="C20" s="193"/>
      <c r="D20" s="153" t="s">
        <v>548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4"/>
      <c r="M20" s="194"/>
      <c r="N20" s="96" t="s">
        <v>286</v>
      </c>
      <c r="O20" s="98"/>
      <c r="R20" s="41"/>
    </row>
    <row r="21" spans="1:18" ht="28.7">
      <c r="A21" s="166">
        <v>11</v>
      </c>
      <c r="B21" s="191" t="s">
        <v>369</v>
      </c>
      <c r="C21" s="191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8.7">
      <c r="A22" s="167"/>
      <c r="B22" s="192"/>
      <c r="C22" s="192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8.7">
      <c r="A23" s="104">
        <v>12</v>
      </c>
      <c r="B23" s="172" t="s">
        <v>367</v>
      </c>
      <c r="C23" s="172"/>
      <c r="D23" s="101">
        <v>1</v>
      </c>
      <c r="E23" s="164" t="s">
        <v>397</v>
      </c>
      <c r="F23" s="164"/>
      <c r="G23" s="101">
        <v>2</v>
      </c>
      <c r="H23" s="164" t="s">
        <v>398</v>
      </c>
      <c r="I23" s="164"/>
      <c r="J23" s="101">
        <v>3</v>
      </c>
      <c r="K23" s="164" t="s">
        <v>400</v>
      </c>
      <c r="L23" s="164"/>
      <c r="M23" s="105">
        <v>4</v>
      </c>
      <c r="N23" s="164" t="s">
        <v>399</v>
      </c>
      <c r="O23" s="165"/>
    </row>
    <row r="24" spans="1:18" ht="28.7">
      <c r="A24" s="104">
        <v>13</v>
      </c>
      <c r="B24" s="106" t="s">
        <v>365</v>
      </c>
      <c r="C24" s="106"/>
      <c r="D24" s="101">
        <v>1</v>
      </c>
      <c r="E24" s="164" t="s">
        <v>394</v>
      </c>
      <c r="F24" s="164"/>
      <c r="G24" s="101">
        <v>2</v>
      </c>
      <c r="H24" s="164" t="s">
        <v>395</v>
      </c>
      <c r="I24" s="164"/>
      <c r="J24" s="101">
        <v>3</v>
      </c>
      <c r="K24" s="164" t="s">
        <v>396</v>
      </c>
      <c r="L24" s="164"/>
      <c r="M24" s="105">
        <v>4</v>
      </c>
      <c r="N24" s="164"/>
      <c r="O24" s="165"/>
    </row>
    <row r="25" spans="1:18" ht="28.7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7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7">
      <c r="A27" s="104">
        <v>16</v>
      </c>
      <c r="B27" s="172" t="s">
        <v>99</v>
      </c>
      <c r="C27" s="17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10"/>
    </row>
    <row r="28" spans="1:18" ht="30">
      <c r="A28" s="170">
        <v>17</v>
      </c>
      <c r="B28" s="173" t="s">
        <v>96</v>
      </c>
      <c r="C28" s="174"/>
      <c r="D28" s="107" t="s">
        <v>310</v>
      </c>
      <c r="E28" s="179" t="s">
        <v>564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7" t="s">
        <v>311</v>
      </c>
      <c r="E29" s="179">
        <v>1</v>
      </c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7" t="s">
        <v>312</v>
      </c>
      <c r="E30" s="179">
        <v>2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7" t="s">
        <v>313</v>
      </c>
      <c r="E31" s="179">
        <v>3</v>
      </c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35" thickBot="1">
      <c r="A32" s="171"/>
      <c r="B32" s="177"/>
      <c r="C32" s="178"/>
      <c r="D32" s="108" t="s">
        <v>546</v>
      </c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8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7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67733</xdr:colOff>
                    <xdr:row>18</xdr:row>
                    <xdr:rowOff>21167</xdr:rowOff>
                  </from>
                  <to>
                    <xdr:col>10</xdr:col>
                    <xdr:colOff>1087967</xdr:colOff>
                    <xdr:row>18</xdr:row>
                    <xdr:rowOff>249767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249767</xdr:colOff>
                    <xdr:row>18</xdr:row>
                    <xdr:rowOff>0</xdr:rowOff>
                  </from>
                  <to>
                    <xdr:col>4</xdr:col>
                    <xdr:colOff>1020233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>
          <x14:formula1>
            <xm:f>Ref.3!$S$3:$S$24</xm:f>
          </x14:formula1>
          <xm:sqref>O20 L20</xm:sqref>
        </x14:dataValidation>
        <x14:dataValidation type="list" allowBlank="1" showInputMessage="1" showErrorMessage="1">
          <x14:formula1>
            <xm:f>Ref.3!$A$4:$A$22</xm:f>
          </x14:formula1>
          <xm:sqref>C4:E4</xm:sqref>
        </x14:dataValidation>
        <x14:dataValidation type="list" allowBlank="1" showInputMessage="1" showErrorMessage="1">
          <x14:formula1>
            <xm:f>'Ref2'!$Z$3:$Z$17</xm:f>
          </x14:formula1>
          <xm:sqref>C7:E7</xm:sqref>
        </x14:dataValidation>
        <x14:dataValidation type="list" allowBlank="1" showInputMessage="1" showErrorMessage="1">
          <x14:formula1>
            <xm:f>Ref.1!$C$2:$C$15</xm:f>
          </x14:formula1>
          <xm:sqref>C2:E2</xm:sqref>
        </x14:dataValidation>
        <x14:dataValidation type="list" allowBlank="1" showInputMessage="1" showErrorMessage="1">
          <x14:formula1>
            <xm:f>Ref.1!$K$2:$K$13</xm:f>
          </x14:formula1>
          <xm:sqref>L21</xm:sqref>
        </x14:dataValidation>
        <x14:dataValidation type="list" allowBlank="1" showInputMessage="1" showErrorMessage="1">
          <x14:formula1>
            <xm:f>Ref.3!$U$3:$U$8</xm:f>
          </x14:formula1>
          <xm:sqref>I21</xm:sqref>
        </x14:dataValidation>
        <x14:dataValidation type="list" allowBlank="1" showInputMessage="1" showErrorMessage="1">
          <x14:formula1>
            <xm:f>Ref.3!$V$3:$V$8</xm:f>
          </x14:formula1>
          <xm:sqref>O21</xm:sqref>
        </x14:dataValidation>
        <x14:dataValidation type="list" allowBlank="1" showInputMessage="1" showErrorMessage="1">
          <x14:formula1>
            <xm:f>Ref.3!$W$3:$W$6</xm:f>
          </x14:formula1>
          <xm:sqref>F22</xm:sqref>
        </x14:dataValidation>
        <x14:dataValidation type="list" allowBlank="1" showInputMessage="1" showErrorMessage="1">
          <x14:formula1>
            <xm:f>Ref.3!$X$3:$X$9</xm:f>
          </x14:formula1>
          <xm:sqref>I22</xm:sqref>
        </x14:dataValidation>
        <x14:dataValidation type="list" allowBlank="1" showInputMessage="1" showErrorMessage="1">
          <x14:formula1>
            <xm:f>Ref.3!$Y$3:$Y$5</xm:f>
          </x14:formula1>
          <xm:sqref>N24:O24 E24:F24 H24:I24 K24:L24</xm:sqref>
        </x14:dataValidation>
        <x14:dataValidation type="list" allowBlank="1" showInputMessage="1" showErrorMessage="1">
          <x14:formula1>
            <xm:f>Ref.3!$Z$3:$Z$6</xm:f>
          </x14:formula1>
          <xm:sqref>N23:O23 E23:F23 H23:I23 K23:L23</xm:sqref>
        </x14:dataValidation>
        <x14:dataValidation type="list" allowBlank="1" showInputMessage="1" showErrorMessage="1">
          <x14:formula1>
            <xm:f>Ref.1!$F$8:$F$21</xm:f>
          </x14:formula1>
          <xm:sqref>D16:G16</xm:sqref>
        </x14:dataValidation>
        <x14:dataValidation type="list" allowBlank="1" showInputMessage="1" showErrorMessage="1">
          <x14:formula1>
            <xm:f>Ref.3!$K$3:$K$7</xm:f>
          </x14:formula1>
          <xm:sqref>H7:J7</xm:sqref>
        </x14:dataValidation>
        <x14:dataValidation type="list" allowBlank="1" showInputMessage="1" showErrorMessage="1">
          <x14:formula1>
            <xm:f>Ref.1!$L$2:$L$4</xm:f>
          </x14:formula1>
          <xm:sqref>I19:J19 O19</xm:sqref>
        </x14:dataValidation>
        <x14:dataValidation type="list" allowBlank="1" showInputMessage="1" showErrorMessage="1">
          <x14:formula1>
            <xm:f>'Ref2'!#REF!</xm:f>
          </x14:formula1>
          <xm:sqref>M5:O5</xm:sqref>
        </x14:dataValidation>
        <x14:dataValidation type="list" allowBlank="1" showInputMessage="1" showErrorMessage="1">
          <x14:formula1>
            <xm:f>'Ref2'!$O$3:$O$25</xm:f>
          </x14:formula1>
          <xm:sqref>C3:E3</xm:sqref>
        </x14:dataValidation>
        <x14:dataValidation type="list" allowBlank="1" showInputMessage="1" showErrorMessage="1">
          <x14:formula1>
            <xm:f>'Ref2'!$L$4:$L$45</xm:f>
          </x14:formula1>
          <xm:sqref>H2:L2</xm:sqref>
        </x14:dataValidation>
        <x14:dataValidation type="list" allowBlank="1" showInputMessage="1" showErrorMessage="1">
          <x14:formula1>
            <xm:f>'Ref2'!$B$4:$B$44</xm:f>
          </x14:formula1>
          <xm:sqref>C5:E5</xm:sqref>
        </x14:dataValidation>
        <x14:dataValidation type="list" allowBlank="1" showInputMessage="1" showErrorMessage="1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"/>
  <sheetViews>
    <sheetView zoomScale="85" zoomScaleNormal="85" workbookViewId="0">
      <selection activeCell="H15" sqref="H15"/>
    </sheetView>
  </sheetViews>
  <sheetFormatPr defaultColWidth="9.29296875" defaultRowHeight="20"/>
  <cols>
    <col min="1" max="1" width="9.29296875" style="2"/>
    <col min="2" max="2" width="19.41015625" style="2" customWidth="1"/>
    <col min="3" max="3" width="32.41015625" style="1" customWidth="1"/>
    <col min="4" max="4" width="21.29296875" style="2" customWidth="1"/>
    <col min="5" max="5" width="27.41015625" style="2" customWidth="1"/>
    <col min="6" max="16384" width="9.29296875" style="2"/>
  </cols>
  <sheetData>
    <row r="1" spans="1:7" ht="21.75" customHeight="1">
      <c r="B1" s="4"/>
      <c r="C1" s="4"/>
    </row>
    <row r="2" spans="1:7" s="3" customFormat="1" ht="23"/>
    <row r="3" spans="1:7" s="5" customFormat="1" ht="23">
      <c r="C3" s="1"/>
    </row>
    <row r="4" spans="1:7" s="5" customFormat="1" ht="23">
      <c r="C4" s="1"/>
    </row>
    <row r="5" spans="1:7" s="5" customFormat="1" ht="23">
      <c r="C5" s="1"/>
    </row>
    <row r="6" spans="1:7" s="5" customFormat="1" ht="23">
      <c r="C6" s="1"/>
    </row>
    <row r="7" spans="1:7" ht="23">
      <c r="A7" s="5"/>
      <c r="B7" s="5"/>
    </row>
    <row r="8" spans="1:7" ht="23">
      <c r="A8" s="5"/>
      <c r="B8" s="5"/>
      <c r="G8"/>
    </row>
    <row r="9" spans="1:7" ht="23">
      <c r="A9" s="5"/>
      <c r="B9" s="5"/>
    </row>
    <row r="10" spans="1:7" ht="23">
      <c r="A10" s="5"/>
      <c r="B10" s="5"/>
    </row>
    <row r="11" spans="1:7" ht="23">
      <c r="A11" s="5"/>
      <c r="B11" s="5"/>
    </row>
    <row r="12" spans="1:7" ht="23">
      <c r="A12" s="5"/>
      <c r="B12" s="5"/>
    </row>
    <row r="13" spans="1:7" ht="23">
      <c r="A13" s="5"/>
      <c r="B13" s="5"/>
    </row>
    <row r="14" spans="1:7" ht="23">
      <c r="A14" s="5"/>
      <c r="B14" s="5"/>
    </row>
    <row r="15" spans="1:7" ht="23">
      <c r="A15" s="5"/>
      <c r="B15" s="5"/>
    </row>
    <row r="16" spans="1:7" ht="34.35">
      <c r="A16" s="5"/>
      <c r="B16" s="136" t="s">
        <v>547</v>
      </c>
    </row>
    <row r="17" spans="1:2" ht="23">
      <c r="A17" s="5"/>
      <c r="B17" s="5"/>
    </row>
    <row r="18" spans="1:2" ht="23">
      <c r="A18" s="5"/>
    </row>
    <row r="19" spans="1:2" ht="23">
      <c r="A19" s="5"/>
    </row>
    <row r="20" spans="1:2" ht="23">
      <c r="A20" s="5"/>
    </row>
    <row r="21" spans="1:2" ht="23">
      <c r="A21" s="5"/>
    </row>
    <row r="22" spans="1:2" ht="23">
      <c r="A22" s="5"/>
    </row>
    <row r="23" spans="1:2" ht="23">
      <c r="A23" s="5"/>
    </row>
    <row r="24" spans="1:2" ht="23">
      <c r="A24" s="5"/>
    </row>
    <row r="25" spans="1:2" ht="23">
      <c r="A25" s="5"/>
    </row>
    <row r="26" spans="1:2" ht="23">
      <c r="A26" s="5"/>
    </row>
    <row r="27" spans="1:2" ht="23">
      <c r="A27" s="5"/>
    </row>
    <row r="28" spans="1:2" ht="23">
      <c r="A28" s="5"/>
    </row>
  </sheetData>
  <dataValidations count="1">
    <dataValidation type="list" allowBlank="1" showInputMessage="1" showErrorMessage="1" sqref="C15:C16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Ref.1!$F$2:$F$6</xm:f>
          </x14:formula1>
          <xm:sqref>C5</xm:sqref>
        </x14:dataValidation>
        <x14:dataValidation type="list" allowBlank="1" showInputMessage="1" showErrorMessage="1">
          <x14:formula1>
            <xm:f>Ref.1!$E$2:$E$6</xm:f>
          </x14:formula1>
          <xm:sqref>C4</xm:sqref>
        </x14:dataValidation>
        <x14:dataValidation type="list" allowBlank="1" showInputMessage="1" showErrorMessage="1">
          <x14:formula1>
            <xm:f>Ref.1!$C$2:$C$9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Jintana</cp:lastModifiedBy>
  <cp:revision/>
  <cp:lastPrinted>2023-02-01T08:08:35Z</cp:lastPrinted>
  <dcterms:created xsi:type="dcterms:W3CDTF">2021-08-27T09:25:32Z</dcterms:created>
  <dcterms:modified xsi:type="dcterms:W3CDTF">2024-12-15T15:27:30Z</dcterms:modified>
  <cp:category/>
  <cp:contentStatus/>
</cp:coreProperties>
</file>