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น้องบุ้งกี๋ 2024\อาคารรามเฮาท์\"/>
    </mc:Choice>
  </mc:AlternateContent>
  <xr:revisionPtr revIDLastSave="0" documentId="13_ncr:1_{6D01DA14-228D-469C-89FF-DEC717349937}" xr6:coauthVersionLast="47" xr6:coauthVersionMax="47" xr10:uidLastSave="{00000000-0000-0000-0000-000000000000}"/>
  <workbookProtection workbookAlgorithmName="SHA-512" workbookHashValue="poTDXCxj5DRYqqO8fd2eXJy50kZ0lluk6LCI3XPQaUvTDcjFQXHX/BtHX8WEi/vvhJnv3kZRNZQGmHvczL+3aQ==" workbookSaltValue="CI3Q7MDdncvjd4+IF3fKbw==" workbookSpinCount="100000" lockStructure="1"/>
  <bookViews>
    <workbookView xWindow="-108" yWindow="-108" windowWidth="23256" windowHeight="12456" firstSheet="3" activeTab="4" xr2:uid="{DD696A2E-0944-47BD-BB86-F5A30BFD21FF}"/>
  </bookViews>
  <sheets>
    <sheet name="Ref.1" sheetId="2" state="hidden" r:id="rId1"/>
    <sheet name="Ref2" sheetId="7" state="hidden" r:id="rId2"/>
    <sheet name="Ref.3" sheetId="6" state="hidden" r:id="rId3"/>
    <sheet name="1.ใบแจ้งเปิดเคส" sheetId="1" r:id="rId4"/>
    <sheet name="รูป อาคาร-เอกสาร" sheetId="3" r:id="rId5"/>
  </sheets>
  <definedNames>
    <definedName name="_xlnm.Print_Area" localSheetId="3">'1.ใบแจ้งเปิดเคส'!$A$1:$O$32</definedName>
    <definedName name="เช่า_ผู้ให้บริการอื่นๆ">'Ref.1'!$G$2:$G$7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" i="1" l="1"/>
  <c r="M6" i="1" l="1"/>
  <c r="H3" i="1" l="1"/>
  <c r="L6" i="1" l="1"/>
  <c r="L5" i="1"/>
  <c r="H6" i="1"/>
  <c r="L4" i="1"/>
  <c r="H4" i="1"/>
  <c r="H5" i="1"/>
  <c r="C6" i="1" l="1"/>
</calcChain>
</file>

<file path=xl/sharedStrings.xml><?xml version="1.0" encoding="utf-8"?>
<sst xmlns="http://schemas.openxmlformats.org/spreadsheetml/2006/main" count="1073" uniqueCount="564">
  <si>
    <t>วันที่ :</t>
  </si>
  <si>
    <t>Sales Hospitality</t>
  </si>
  <si>
    <t>ลำดับ</t>
  </si>
  <si>
    <t>รายการ</t>
  </si>
  <si>
    <t>รายละเอียด</t>
  </si>
  <si>
    <t>สำรวจ ประเมินราคา</t>
  </si>
  <si>
    <t>YR เยาวราช</t>
  </si>
  <si>
    <t>CBN + Service + Sales Engineer</t>
  </si>
  <si>
    <t>ชื่อ-โครงการ</t>
  </si>
  <si>
    <t>ตำแหน่ง</t>
  </si>
  <si>
    <t>Internet Lease Line Event</t>
  </si>
  <si>
    <t>ราคานำเสนอ</t>
  </si>
  <si>
    <t>Service</t>
  </si>
  <si>
    <t>ยังไม่เป็นลูกค้า</t>
  </si>
  <si>
    <t>NT,TOT</t>
  </si>
  <si>
    <t>KT คลองเตย</t>
  </si>
  <si>
    <t>สำรวจ ติดตั้ง</t>
  </si>
  <si>
    <t>CBN</t>
  </si>
  <si>
    <t>Cable DTV</t>
  </si>
  <si>
    <t>ลูกค้าเดิม OFC  IPTV</t>
  </si>
  <si>
    <t>UIH</t>
  </si>
  <si>
    <t>DM ดอนเมือง</t>
  </si>
  <si>
    <t>ติดตั้ง Service</t>
  </si>
  <si>
    <t>Sales Engineer</t>
  </si>
  <si>
    <t>ลูกค้าเดิม OFC ATV,DTV</t>
  </si>
  <si>
    <t>DD ดินแดง</t>
  </si>
  <si>
    <t>ซ่อม แก้ไขงาน Service</t>
  </si>
  <si>
    <t>Service + Sales Engineer</t>
  </si>
  <si>
    <t>Cable DTV + FTTX</t>
  </si>
  <si>
    <t>ลูกค้าเดิม OFC  Leased line</t>
  </si>
  <si>
    <t>SYM</t>
  </si>
  <si>
    <t>TB ธนบุรี</t>
  </si>
  <si>
    <t>ออกแบบระบบต่างๆ</t>
  </si>
  <si>
    <t>CBN + Sales Engineer</t>
  </si>
  <si>
    <t>เป็นลูกค้า RG11 ATV,DTV</t>
  </si>
  <si>
    <t>DTAC</t>
  </si>
  <si>
    <t>ตรวจสอบเอกสาร</t>
  </si>
  <si>
    <t>Cable DTV + Lan to room</t>
  </si>
  <si>
    <t>BZ บางซื่อ</t>
  </si>
  <si>
    <t>Head End</t>
  </si>
  <si>
    <t>Cable DTV + Lease Line</t>
  </si>
  <si>
    <t>BT บางบัวทอง</t>
  </si>
  <si>
    <t>Call center</t>
  </si>
  <si>
    <t>WD บางปลา</t>
  </si>
  <si>
    <t>Sales Resident</t>
  </si>
  <si>
    <t>Cable DTV ขายอุปกรณ์</t>
  </si>
  <si>
    <t>WD บางเมือง</t>
  </si>
  <si>
    <t>Cable IPTV</t>
  </si>
  <si>
    <t>PR ประชาราษฎร์</t>
  </si>
  <si>
    <t>Freelance</t>
  </si>
  <si>
    <t>Cable IPTV + FTTX</t>
  </si>
  <si>
    <t>PK พระโขนง</t>
  </si>
  <si>
    <t xml:space="preserve">Keeper </t>
  </si>
  <si>
    <t>Cable IPTV + Lease Line</t>
  </si>
  <si>
    <t>PT พหลโยธิน</t>
  </si>
  <si>
    <t>Account</t>
  </si>
  <si>
    <t>Internet ( Fttx to Head)</t>
  </si>
  <si>
    <t>MT เมืองทองธานี</t>
  </si>
  <si>
    <t>Purchase</t>
  </si>
  <si>
    <t>Internet ( Hotspot wifi )</t>
  </si>
  <si>
    <t>RAW</t>
  </si>
  <si>
    <t>Internet FTTx Room</t>
  </si>
  <si>
    <t>RN รางน้ำ</t>
  </si>
  <si>
    <t>PROJECT ( ตจว)</t>
  </si>
  <si>
    <t>Internet Lan To Room</t>
  </si>
  <si>
    <t>RM รามคำแหง</t>
  </si>
  <si>
    <t>Contractor</t>
  </si>
  <si>
    <t>Internet Lease Line</t>
  </si>
  <si>
    <t>RI รามอินทรา</t>
  </si>
  <si>
    <t>LB ลาดกระบัง</t>
  </si>
  <si>
    <t>LP ลาดพร้าว</t>
  </si>
  <si>
    <t>LY ลาดยาว</t>
  </si>
  <si>
    <t>WD วัดด่าน</t>
  </si>
  <si>
    <t>SK สะพานควาย</t>
  </si>
  <si>
    <t>LK สุขุมวิท</t>
  </si>
  <si>
    <t>HK ห้วยขวาง</t>
  </si>
  <si>
    <t>ON อ่อนนุช</t>
  </si>
  <si>
    <t>UD อุดมสุข</t>
  </si>
  <si>
    <t>เชียงใหม่</t>
  </si>
  <si>
    <t>นครสวรรค์</t>
  </si>
  <si>
    <t>พิษณุโลก</t>
  </si>
  <si>
    <t>ลำปาง</t>
  </si>
  <si>
    <t>นครราชสีมา</t>
  </si>
  <si>
    <t>ขอนแก่น</t>
  </si>
  <si>
    <t>นอกโครงข่าย</t>
  </si>
  <si>
    <t>1 ปี</t>
  </si>
  <si>
    <t>2 ปี</t>
  </si>
  <si>
    <t>3 ปี</t>
  </si>
  <si>
    <t>4 ปี</t>
  </si>
  <si>
    <t>Sales HP</t>
  </si>
  <si>
    <t>Sales RS</t>
  </si>
  <si>
    <t>Sales B2C</t>
  </si>
  <si>
    <t>จัดเก็บ</t>
  </si>
  <si>
    <t>ฝ่ายกฎหมาย</t>
  </si>
  <si>
    <t>Location</t>
  </si>
  <si>
    <t>Sales coordinator</t>
  </si>
  <si>
    <t xml:space="preserve">รายละเอียดเพื่มเติม
</t>
  </si>
  <si>
    <t>AIS</t>
  </si>
  <si>
    <t>5 ปี</t>
  </si>
  <si>
    <t>งานเช่า Provider (มีในโครงการ)</t>
  </si>
  <si>
    <t>ข้อมูลสำคัญ / ต้องส่งข้อมูลต่อส่วนงานต่างๆ</t>
  </si>
  <si>
    <t>กรณีแจ้งงานครั้งละหลายโครงการ ให้เครื่องหมาย / เพื่อแยกโครงการ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</si>
  <si>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</si>
  <si>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</si>
  <si>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</si>
  <si>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</si>
  <si>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</si>
  <si>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</si>
  <si>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กรกฎาคม</t>
  </si>
  <si>
    <t>สิงหาคม</t>
  </si>
  <si>
    <t>กันยายน</t>
  </si>
  <si>
    <t>ตุลาคม</t>
  </si>
  <si>
    <t>พฤศจิการยน</t>
  </si>
  <si>
    <t>ธันวาคม</t>
  </si>
  <si>
    <t>สถานะบริการลูกค้า</t>
  </si>
  <si>
    <t>NC นวมินทร์</t>
  </si>
  <si>
    <t>นายนิยนต์  อยู่ทะเล</t>
  </si>
  <si>
    <t>พื้นที่การบริการ Service :</t>
  </si>
  <si>
    <t>วัดด่าน</t>
  </si>
  <si>
    <t>Site :</t>
  </si>
  <si>
    <t xml:space="preserve"> </t>
  </si>
  <si>
    <t>ประเภทงาน :</t>
  </si>
  <si>
    <t>HP</t>
  </si>
  <si>
    <t>พื้นที่การขาย / ERP :</t>
  </si>
  <si>
    <t>Zone</t>
  </si>
  <si>
    <t>Sales Team</t>
  </si>
  <si>
    <t>เบอร์ติดต่อ</t>
  </si>
  <si>
    <t>CM</t>
  </si>
  <si>
    <t>RS</t>
  </si>
  <si>
    <t>นางสาวจินตนา  อ้อยหวาน</t>
  </si>
  <si>
    <t>085-138-0361</t>
  </si>
  <si>
    <t>นางสาวพัชรพรรณ   พึ่งพา</t>
  </si>
  <si>
    <t>นายนิมิต   จุ้ยอยู่ทอง</t>
  </si>
  <si>
    <t>นายธวัช   มีแสง</t>
  </si>
  <si>
    <t>096-737-6709</t>
  </si>
  <si>
    <t>นายแดง  มูลสองแคว</t>
  </si>
  <si>
    <t>086-335-8611</t>
  </si>
  <si>
    <t>นายสุเทพ  ดำขำ</t>
  </si>
  <si>
    <t>093-328-9353</t>
  </si>
  <si>
    <t>นางสาวนฤมล   ทาแสง</t>
  </si>
  <si>
    <t>นางพิชญ์สินี  อภินันท์</t>
  </si>
  <si>
    <t>085-142-6851</t>
  </si>
  <si>
    <t>092-395-9757</t>
  </si>
  <si>
    <t>นางสาวสุชานัน  พึ่งพา</t>
  </si>
  <si>
    <t>080-994-5639</t>
  </si>
  <si>
    <t>นางสาวดารณี   อนันทวัน</t>
  </si>
  <si>
    <t>เสนองานขาย :</t>
  </si>
  <si>
    <t>กลุ่มงานขาย :</t>
  </si>
  <si>
    <t>Resident     (RS)</t>
  </si>
  <si>
    <t>Consumer  (CM)</t>
  </si>
  <si>
    <t>Hospitality  (HP)</t>
  </si>
  <si>
    <t>พื้นที่การขาย</t>
  </si>
  <si>
    <t>Zone เดิม</t>
  </si>
  <si>
    <t>Zone ใหม่</t>
  </si>
  <si>
    <t>พื้นที่ SERVICE (20220630)</t>
  </si>
  <si>
    <t>สาขาตามระบบ ERP</t>
  </si>
  <si>
    <t>Site</t>
  </si>
  <si>
    <t>ผู้จัดการ Service พื้นที่</t>
  </si>
  <si>
    <t>ดินแดง</t>
  </si>
  <si>
    <t>DD</t>
  </si>
  <si>
    <t>A</t>
  </si>
  <si>
    <t>AFI</t>
  </si>
  <si>
    <t xml:space="preserve">AF </t>
  </si>
  <si>
    <t>นายธวัชชัย จันทร์โยธา</t>
  </si>
  <si>
    <t>พหลโยธิน</t>
  </si>
  <si>
    <t>PH</t>
  </si>
  <si>
    <t>BD</t>
  </si>
  <si>
    <t>นายประดิษฐ์ กุลทอง</t>
  </si>
  <si>
    <t>อุดมสุข</t>
  </si>
  <si>
    <t>UD</t>
  </si>
  <si>
    <t>B</t>
  </si>
  <si>
    <t>C</t>
  </si>
  <si>
    <t>นายมานพ เป่าไม้</t>
  </si>
  <si>
    <t>รางน้ำ</t>
  </si>
  <si>
    <t>RN</t>
  </si>
  <si>
    <t>J</t>
  </si>
  <si>
    <t>นายถาวร ชนะวงษ์</t>
  </si>
  <si>
    <t>บางบัวทอง</t>
  </si>
  <si>
    <t>BT</t>
  </si>
  <si>
    <t>GH</t>
  </si>
  <si>
    <t>คลองเตย</t>
  </si>
  <si>
    <t>KT</t>
  </si>
  <si>
    <t>CJ</t>
  </si>
  <si>
    <t>I</t>
  </si>
  <si>
    <t>นายวิเชียร นุชพงษ์</t>
  </si>
  <si>
    <t>สุขุมวิท</t>
  </si>
  <si>
    <t>LK</t>
  </si>
  <si>
    <t>ลาดพร้าว</t>
  </si>
  <si>
    <t>LP</t>
  </si>
  <si>
    <t>D</t>
  </si>
  <si>
    <t>รามคำแหง</t>
  </si>
  <si>
    <t>RM</t>
  </si>
  <si>
    <t>พระโขนง</t>
  </si>
  <si>
    <t>PK</t>
  </si>
  <si>
    <t>อ่อนนุช</t>
  </si>
  <si>
    <t>ON</t>
  </si>
  <si>
    <t>นวมินทร์</t>
  </si>
  <si>
    <t>NC</t>
  </si>
  <si>
    <t>ห้วยขวาง</t>
  </si>
  <si>
    <t>HK</t>
  </si>
  <si>
    <t>F</t>
  </si>
  <si>
    <t>ประชาราษฎร์</t>
  </si>
  <si>
    <t>PR</t>
  </si>
  <si>
    <t>สะพานควาย</t>
  </si>
  <si>
    <t>SK</t>
  </si>
  <si>
    <t>WD</t>
  </si>
  <si>
    <t>G</t>
  </si>
  <si>
    <t>บางเมือง</t>
  </si>
  <si>
    <t>BM</t>
  </si>
  <si>
    <t>ลาดกระบัง</t>
  </si>
  <si>
    <t>LB</t>
  </si>
  <si>
    <t>H</t>
  </si>
  <si>
    <t>กิ่งแก้ว</t>
  </si>
  <si>
    <t>KK</t>
  </si>
  <si>
    <t>เมืองทอง</t>
  </si>
  <si>
    <t>MT</t>
  </si>
  <si>
    <t>ดอนเมือง</t>
  </si>
  <si>
    <t>DM</t>
  </si>
  <si>
    <t>งามวงศ์วาน</t>
  </si>
  <si>
    <t>NG</t>
  </si>
  <si>
    <t>บางซื่อ</t>
  </si>
  <si>
    <t>BS</t>
  </si>
  <si>
    <t>A44</t>
  </si>
  <si>
    <t>ลาดยาว</t>
  </si>
  <si>
    <t>LY</t>
  </si>
  <si>
    <t>รามอินทรา</t>
  </si>
  <si>
    <t>RI</t>
  </si>
  <si>
    <t>เยาวราช</t>
  </si>
  <si>
    <t>YR</t>
  </si>
  <si>
    <t>ธนบุรี</t>
  </si>
  <si>
    <t>TB</t>
  </si>
  <si>
    <t>เกาะช้าง</t>
  </si>
  <si>
    <t>KC</t>
  </si>
  <si>
    <t>PL</t>
  </si>
  <si>
    <t>LM</t>
  </si>
  <si>
    <t>NS</t>
  </si>
  <si>
    <t>Hotel 4-5</t>
  </si>
  <si>
    <t>Hotel 1-3</t>
  </si>
  <si>
    <t>โรงพยาบาล</t>
  </si>
  <si>
    <t>เซอร์วิส อพาร์ทเม้นท์</t>
  </si>
  <si>
    <t>คอนโดมีเนียม</t>
  </si>
  <si>
    <t>หอพัก</t>
  </si>
  <si>
    <t>ห้องเช่า</t>
  </si>
  <si>
    <t>แฟลตที่พัก</t>
  </si>
  <si>
    <t>การเคหะชุมชน</t>
  </si>
  <si>
    <t>Ect (อื่นๆ)</t>
  </si>
  <si>
    <t>แมนชั่น</t>
  </si>
  <si>
    <t>บริษัทฯ</t>
  </si>
  <si>
    <t>เบอร์ติดต่อ :</t>
  </si>
  <si>
    <t>เลขที่เอกสาร :</t>
  </si>
  <si>
    <t>สายงานดำเนินการ :</t>
  </si>
  <si>
    <t>ที่อยู่ / สถานที่ติดตั้ง</t>
  </si>
  <si>
    <t>ผู้จัดการพื้นที่ Service :</t>
  </si>
  <si>
    <t>สาขา :</t>
  </si>
  <si>
    <t>ห้อง</t>
  </si>
  <si>
    <t>ประเภทอาคาร :</t>
  </si>
  <si>
    <t>ทีมงานขาย/ ผู้แจ้งเคส :</t>
  </si>
  <si>
    <t>Zone :</t>
  </si>
  <si>
    <t>โซน :</t>
  </si>
  <si>
    <t xml:space="preserve">JOB ใบแจ้งเปิดเคส งานสำรวจ </t>
  </si>
  <si>
    <t>086-609 2639</t>
  </si>
  <si>
    <t>089-125-1561</t>
  </si>
  <si>
    <t>089-495-3695</t>
  </si>
  <si>
    <t>089-259-9551</t>
  </si>
  <si>
    <t>083-600-9399</t>
  </si>
  <si>
    <t>Mail</t>
  </si>
  <si>
    <t>JOB ใบแจ้งเปิดเคส งานติดตั้ง</t>
  </si>
  <si>
    <t>JOB ใบแจ้งเปิดเคส งานซ่อม/แก้ไข</t>
  </si>
  <si>
    <t>JOB ใบแจ้งเปิดเคส งานปรับปรุงระบบ</t>
  </si>
  <si>
    <t>jintana_o@cabletv.co.th</t>
  </si>
  <si>
    <t>patcharapan_p@cabletv.co.th</t>
  </si>
  <si>
    <t>nimit_j@cabletv.co.th</t>
  </si>
  <si>
    <t>tawat_m@cabletv.co.th</t>
  </si>
  <si>
    <t xml:space="preserve">niyont_y@cabletv.co.th </t>
  </si>
  <si>
    <t>Daeng_m@cabletv.co.th</t>
  </si>
  <si>
    <t>thanyaluck_m@cabletv.co.th</t>
  </si>
  <si>
    <t>suthep_d@cable.co.th</t>
  </si>
  <si>
    <t>naruemon_t@cabletv.co.th</t>
  </si>
  <si>
    <t>pichsinee_a@cabletv.co.th</t>
  </si>
  <si>
    <t>jirapron_s@cabletv.co.th</t>
  </si>
  <si>
    <t>darawan_a@cabletv.co.th</t>
  </si>
  <si>
    <t>suchanun_p@cabletv.co.th</t>
  </si>
  <si>
    <t>daranee_a@cabletv.co.th</t>
  </si>
  <si>
    <t>เพิ่มเติม :</t>
  </si>
  <si>
    <t>ช่วงระยะ</t>
  </si>
  <si>
    <t>เวลา</t>
  </si>
  <si>
    <t>ถึง</t>
  </si>
  <si>
    <t>จันทร์</t>
  </si>
  <si>
    <t>อังคาร</t>
  </si>
  <si>
    <t>พุธ</t>
  </si>
  <si>
    <t>พฤหัสบดี</t>
  </si>
  <si>
    <t>ศุกร์</t>
  </si>
  <si>
    <t>เสาร์</t>
  </si>
  <si>
    <t>อาทิตย์</t>
  </si>
  <si>
    <t>เช้า</t>
  </si>
  <si>
    <t>บ่าย</t>
  </si>
  <si>
    <t>ไม่กำหนด</t>
  </si>
  <si>
    <t>สะดวกทั้งวัน</t>
  </si>
  <si>
    <t>ทั้งวัน</t>
  </si>
  <si>
    <t>ให้แจ้งก่อนเข้า</t>
  </si>
  <si>
    <t>เที่ยง</t>
  </si>
  <si>
    <t>เย็น</t>
  </si>
  <si>
    <t>062-616-4262</t>
  </si>
  <si>
    <t>นางสาวรัฎฎิการ์   จรัสลักษณ์</t>
  </si>
  <si>
    <t>092-635-6699</t>
  </si>
  <si>
    <t>ruttika_j@cabletv.co.th</t>
  </si>
  <si>
    <t>Sales Executive</t>
  </si>
  <si>
    <t xml:space="preserve">ที่ปรึกษา  </t>
  </si>
  <si>
    <t>Gmail</t>
  </si>
  <si>
    <t>Line @ ID</t>
  </si>
  <si>
    <t>1)</t>
  </si>
  <si>
    <t>2)</t>
  </si>
  <si>
    <t>3)</t>
  </si>
  <si>
    <t>4)</t>
  </si>
  <si>
    <t>annannjintana123@gmail.com</t>
  </si>
  <si>
    <t>patcharapan39@gmail.com</t>
  </si>
  <si>
    <t>mazektov</t>
  </si>
  <si>
    <t>nimitjuiyootong@gmai.com</t>
  </si>
  <si>
    <t>nimit_J</t>
  </si>
  <si>
    <t>niyont.add231625@gmail.com</t>
  </si>
  <si>
    <t>daengza10@gmail.com</t>
  </si>
  <si>
    <t>0863358611</t>
  </si>
  <si>
    <t>poppy13021999@gmail.com</t>
  </si>
  <si>
    <t>pop6656</t>
  </si>
  <si>
    <t>suthepdamkham@gmail.com</t>
  </si>
  <si>
    <t>naruemon.air1510@gmail.com</t>
  </si>
  <si>
    <t>pichsinee8899@gmail.com</t>
  </si>
  <si>
    <t>ning201493@gmail.com</t>
  </si>
  <si>
    <t>momay7523@gmail.com</t>
  </si>
  <si>
    <t>0635833285</t>
  </si>
  <si>
    <t>chockiiezsun@gmail.com</t>
  </si>
  <si>
    <t>artistzzz</t>
  </si>
  <si>
    <t>mp.ananthawan@gmail.com</t>
  </si>
  <si>
    <t>maapang</t>
  </si>
  <si>
    <t>พัทยา</t>
  </si>
  <si>
    <t>เกาะสมุย</t>
  </si>
  <si>
    <t>KSM</t>
  </si>
  <si>
    <t>KHK</t>
  </si>
  <si>
    <t>Hospitality , Resident</t>
  </si>
  <si>
    <t xml:space="preserve">อพาร์ทเม้นท์  </t>
  </si>
  <si>
    <t>รายละเอียด อาคาร  (2)</t>
  </si>
  <si>
    <t>ระยอง</t>
  </si>
  <si>
    <t>หัวหิน</t>
  </si>
  <si>
    <t>KR</t>
  </si>
  <si>
    <t>PY</t>
  </si>
  <si>
    <t>RY</t>
  </si>
  <si>
    <t>HH</t>
  </si>
  <si>
    <t>E</t>
  </si>
  <si>
    <t>N</t>
  </si>
  <si>
    <t>NE</t>
  </si>
  <si>
    <t>S</t>
  </si>
  <si>
    <t>นายศุภกร วุ่นอ่อน</t>
  </si>
  <si>
    <t>คุณนิตยา</t>
  </si>
  <si>
    <t>คุณเอกรินทร์</t>
  </si>
  <si>
    <t>คุณเจียบ</t>
  </si>
  <si>
    <t>นายฐิติพันธ์ จานสันเทียะ</t>
  </si>
  <si>
    <t>นายเอกรัฐ วัฒนา</t>
  </si>
  <si>
    <t>นายนัฐธนา</t>
  </si>
  <si>
    <t>085-193-5614</t>
  </si>
  <si>
    <t>062-929-9287</t>
  </si>
  <si>
    <t>086-335-8922</t>
  </si>
  <si>
    <t>099-445-6989</t>
  </si>
  <si>
    <t>095-550-0558</t>
  </si>
  <si>
    <t>ประมาณการติดตั้ง</t>
  </si>
  <si>
    <t>เดือนที่เริ่มคิดเงิน</t>
  </si>
  <si>
    <t>เอกสารประกอบสัญญา (ส่วนลูกค้า)</t>
  </si>
  <si>
    <t>อายุสัญญา(ปี)</t>
  </si>
  <si>
    <t>เอกสารประกอบการติดตั้ง</t>
  </si>
  <si>
    <t>ที่อยู่วางบิลเก็บเงิน</t>
  </si>
  <si>
    <t>เกี่ยวกับโปรโมชั่น  ติดตั้ง</t>
  </si>
  <si>
    <t>ชื่อ USER ใช้งาน</t>
  </si>
  <si>
    <t>ชื่อ Access Point</t>
  </si>
  <si>
    <t>ส่วนงาน Internet Hotspot wifi</t>
  </si>
  <si>
    <t>โปรโมชั่นทดลองใช้ฟรี</t>
  </si>
  <si>
    <t>1 เดือน</t>
  </si>
  <si>
    <t>2 เดือน</t>
  </si>
  <si>
    <t>3 เดือน</t>
  </si>
  <si>
    <t>4 เดือน</t>
  </si>
  <si>
    <t>5 เดือน</t>
  </si>
  <si>
    <t>6 เดือน</t>
  </si>
  <si>
    <t>6 ปี</t>
  </si>
  <si>
    <t>6 แถม 1</t>
  </si>
  <si>
    <t>6 แถม 2</t>
  </si>
  <si>
    <t>6 แถม 3</t>
  </si>
  <si>
    <t>12 แถม 1</t>
  </si>
  <si>
    <t>12 แถม 2</t>
  </si>
  <si>
    <t>12 แถม 3</t>
  </si>
  <si>
    <t>12 แถม 4</t>
  </si>
  <si>
    <t>12 แถม 5</t>
  </si>
  <si>
    <t>12 แถม 6</t>
  </si>
  <si>
    <t>โปรโมชั่นกับลูกค้า ราย6เดือน</t>
  </si>
  <si>
    <t>โปรโมชั่นกับลูกค้า รายปี</t>
  </si>
  <si>
    <t>6 เดือนไม่แถม</t>
  </si>
  <si>
    <t>12 เดือนไม่แถม</t>
  </si>
  <si>
    <t>สนบ.ปชช.ผู้มีอำนาจลงนาม</t>
  </si>
  <si>
    <t>หนังสือจดทะเบียนบริษัท</t>
  </si>
  <si>
    <t>หนังสือ ภพ.20</t>
  </si>
  <si>
    <t>เอกสาร QT</t>
  </si>
  <si>
    <t>เอกสาร PO</t>
  </si>
  <si>
    <t>เอกสาร ROI / PP</t>
  </si>
  <si>
    <t>เอกสาร Vendor</t>
  </si>
  <si>
    <t>ไม่เป็นสมาชิก</t>
  </si>
  <si>
    <t>เป็นสมาชิกระบบ CABLE TV , INTERNET</t>
  </si>
  <si>
    <t xml:space="preserve">เบอร์ติดต่อ : </t>
  </si>
  <si>
    <t xml:space="preserve">ตำแหน่ง : </t>
  </si>
  <si>
    <t>ชื่อผู้ประสานงานที่ 1</t>
  </si>
  <si>
    <t>ชื่อผู้ประสานงานที่ 2</t>
  </si>
  <si>
    <t>ว / ด / ป</t>
  </si>
  <si>
    <t xml:space="preserve">E-MAIL: </t>
  </si>
  <si>
    <t xml:space="preserve">รายละเอียด อาคาร </t>
  </si>
  <si>
    <t xml:space="preserve">เดือนที่ขอยกเลิกบริการ : </t>
  </si>
  <si>
    <t>เลขสัญญา:</t>
  </si>
  <si>
    <t>นางสาวนันทิกานต์ บุญประคอง</t>
  </si>
  <si>
    <t>nuntigarn_b@cabletv.co.th</t>
  </si>
  <si>
    <t>mint.nunthikant@gmail.com</t>
  </si>
  <si>
    <t>นาวสาวจิรภิญญา เป็นปึก</t>
  </si>
  <si>
    <t>jiraphinya _p@cabletv.co.th</t>
  </si>
  <si>
    <t>pangjira543@gmail.com</t>
  </si>
  <si>
    <t>pangjira_30</t>
  </si>
  <si>
    <t>Internet Fttx (Fix IP)</t>
  </si>
  <si>
    <t>Internet EOC</t>
  </si>
  <si>
    <t>ผู้รับเรื่องสายงาน Sales coordiator :</t>
  </si>
  <si>
    <t>นายรุ่งอรุณ อินบุญรอด</t>
  </si>
  <si>
    <t>เป็นสมาชิกระบบ IPTV</t>
  </si>
  <si>
    <t>เป็นสมาชิกระบบ NET Hotspot wifi</t>
  </si>
  <si>
    <t>เป็นสมาชิกระบบ NET Leased line</t>
  </si>
  <si>
    <t>เป็นสมาชิกระบบ NET Lan to room</t>
  </si>
  <si>
    <t>เป็นสมาชิกระบบ CABLE TV</t>
  </si>
  <si>
    <t>เคยใช้บริการ ระบบ CABLE TV (ยกเลิกแล้ว)</t>
  </si>
  <si>
    <t>เคยใช้บริการ ระบบ IPTV (ยกเลิกแล้ว)</t>
  </si>
  <si>
    <t>เคยใช้บริการ ระบบ NET Hotspot wifi (ยกเลิกแล้ว)</t>
  </si>
  <si>
    <t>เคยใช้บริการ ระบบ NET Lan to room (ยกเลิกแล้ว)</t>
  </si>
  <si>
    <t>เคยใช้บริการ ระบบ NET Leased line (ยกเลิกแล้ว)</t>
  </si>
  <si>
    <t>เคยใช้บริการ ระบบ CABLE TV , INTERNET (ยกเลิกแล้ว)</t>
  </si>
  <si>
    <t>Cable DTV + FTTX(หัวตึก)</t>
  </si>
  <si>
    <t>Cable DTV ปรับปรุงระบบห้องส่ง</t>
  </si>
  <si>
    <t>Cable DTV ปรับปรุงระบบเมนภายใน</t>
  </si>
  <si>
    <t xml:space="preserve">Hotspot wifi (ดูแลระบบ) </t>
  </si>
  <si>
    <t xml:space="preserve">Hotspot wifi (ดูแลระบบ+เน็ต) </t>
  </si>
  <si>
    <t>Internet  Hotspot wifi Free Cable tv</t>
  </si>
  <si>
    <t>Internet ( Hotspot wifi - Lan to room )</t>
  </si>
  <si>
    <t>Internet FTTx</t>
  </si>
  <si>
    <t>Internet FTTx เหมาอาคาร Free Cable tv</t>
  </si>
  <si>
    <t>Internet Lan To Room Free Cable tv</t>
  </si>
  <si>
    <t>นายณรงศ์ศักย์  เหล่ารัตนเวช</t>
  </si>
  <si>
    <t>Cabe DTV + Internet ( Hotspot wifi )</t>
  </si>
  <si>
    <t>Cable DTV + Internet EOC</t>
  </si>
  <si>
    <t>DTV  + WI FI Hospot +Lan to room</t>
  </si>
  <si>
    <t>DTV  + WI FI Hospot +Lease Line</t>
  </si>
  <si>
    <t>Internet Lease Line + Fttx To Head Fix IP</t>
  </si>
  <si>
    <t>Sales Supervisor</t>
  </si>
  <si>
    <t>imperfectzfirst@gmail.com</t>
  </si>
  <si>
    <t>imperfectx</t>
  </si>
  <si>
    <t>ann.sasinath</t>
  </si>
  <si>
    <t>065-924-8833</t>
  </si>
  <si>
    <t>065-930-7711</t>
  </si>
  <si>
    <t>065-930-1212</t>
  </si>
  <si>
    <t>063-205-5577</t>
  </si>
  <si>
    <t>061-421-0333</t>
  </si>
  <si>
    <t>061-421-0222</t>
  </si>
  <si>
    <t>061-410-5333</t>
  </si>
  <si>
    <t>065-930-1010</t>
  </si>
  <si>
    <t>065-930-0808</t>
  </si>
  <si>
    <t>065-930-5858</t>
  </si>
  <si>
    <t>061-421-2000</t>
  </si>
  <si>
    <t>098-162-9146</t>
  </si>
  <si>
    <t>นางสาวอรอุมา เพ็งจางค์</t>
  </si>
  <si>
    <t>061-412-9777</t>
  </si>
  <si>
    <t>ouma_p@cabletv.co.th</t>
  </si>
  <si>
    <t>สำรวจ ปรับปรุงระบบ</t>
  </si>
  <si>
    <t>CBN + Service</t>
  </si>
  <si>
    <t>กล้อง CCTV</t>
  </si>
  <si>
    <t xml:space="preserve">Multimedia </t>
  </si>
  <si>
    <t>อื่นๆ</t>
  </si>
  <si>
    <t>กล้อง CCTV + CABLE</t>
  </si>
  <si>
    <t>กล้อง CCTV + NET Hotspot wifi</t>
  </si>
  <si>
    <t>กล้อง CCTV + CABLE + NET Hotspot wifi</t>
  </si>
  <si>
    <t>B2C</t>
  </si>
  <si>
    <t xml:space="preserve">Business to Customer (B2C)  </t>
  </si>
  <si>
    <t>บ้าน</t>
  </si>
  <si>
    <t>รายเดี่ยว</t>
  </si>
  <si>
    <t>สำหรับทีม Sales - รายละเอียดข้อมูลลูกค้า</t>
  </si>
  <si>
    <t>092-652-9800</t>
  </si>
  <si>
    <t>ติดตั้ง เพิ่มอุปกรณ์</t>
  </si>
  <si>
    <t>ติดตั้ง ปรับปรุงระบบ</t>
  </si>
  <si>
    <t>ติดตั้ง Test ระบบ</t>
  </si>
  <si>
    <t xml:space="preserve">065-930-3737 </t>
  </si>
  <si>
    <t>นายนรินทร์  ปิงมูล</t>
  </si>
  <si>
    <t>นางสาวธัญลักษณ์  หมื่นหลุบกุง</t>
  </si>
  <si>
    <t>นางศศินาถ  จุ้ยอยู่ทอง</t>
  </si>
  <si>
    <t>นางสาวกัญญาวีร์  สนแย้ม</t>
  </si>
  <si>
    <t>นางสาวดาราวรรณ  อรัญญะ</t>
  </si>
  <si>
    <t>Narain_p@cabletv.co.th</t>
  </si>
  <si>
    <t>torn7799</t>
  </si>
  <si>
    <t>mumoo9519@gmail.com</t>
  </si>
  <si>
    <t>0659301212</t>
  </si>
  <si>
    <t>Rungarun_i@cabletv.co.th</t>
  </si>
  <si>
    <t>rungarun.cable</t>
  </si>
  <si>
    <t>Naronksuak_L@cabletv.co.th</t>
  </si>
  <si>
    <t>sasinath_j@cabletv.co.th</t>
  </si>
  <si>
    <t>onuma002535@gmail.com</t>
  </si>
  <si>
    <t>nooon2535</t>
  </si>
  <si>
    <t>Sales Co-ordinator manager</t>
  </si>
  <si>
    <t>081-642-6694</t>
  </si>
  <si>
    <t>Senior Sales Co-ordinator</t>
  </si>
  <si>
    <t>081-747-9838</t>
  </si>
  <si>
    <t>ning_1104</t>
  </si>
  <si>
    <t>Hospitality Sales  Freelance</t>
  </si>
  <si>
    <t>SC</t>
  </si>
  <si>
    <t>Sales  Freelance</t>
  </si>
  <si>
    <t>กำหนดวันเวลาเข้าดำเนินงาน (ลูกค้าสะดวก)</t>
  </si>
  <si>
    <t xml:space="preserve">อาคาร         จำนวนชั้น :  </t>
  </si>
  <si>
    <t xml:space="preserve">ชั้น    จำนวนห้องต่อชั้น : </t>
  </si>
  <si>
    <t xml:space="preserve">ห้อง         รวมจำนวนห้องทั้งหมด : </t>
  </si>
  <si>
    <t>บาท/เดือน</t>
  </si>
  <si>
    <t xml:space="preserve"> บาท/เดือน</t>
  </si>
  <si>
    <t>บาท/ปี</t>
  </si>
  <si>
    <t>บาท/6 เดือน</t>
  </si>
  <si>
    <t xml:space="preserve">รหัสสมาชิก ERP : </t>
  </si>
  <si>
    <t>Internet ( Hotspot wifi - Lan to room - Lease line )</t>
  </si>
  <si>
    <t>นางสาวชนัฐฎา  สนคะมี</t>
  </si>
  <si>
    <t>chanatda_s@cabletv.co.th</t>
  </si>
  <si>
    <t>Sales Assistant Director Acting for Sales Director</t>
  </si>
  <si>
    <t>Sales Assistant Manager Acting for Sales Manager</t>
  </si>
  <si>
    <t>Sales Assistant Manager</t>
  </si>
  <si>
    <t>HP+RS</t>
  </si>
  <si>
    <t xml:space="preserve">065-2387605 </t>
  </si>
  <si>
    <t xml:space="preserve">Chanatdanpt0917@gmail.com </t>
  </si>
  <si>
    <t>Business to Business Sales Manager</t>
  </si>
  <si>
    <t>Sales Assistant Director</t>
  </si>
  <si>
    <t>Senior Sales Business to Customer</t>
  </si>
  <si>
    <t>cnd0917</t>
  </si>
  <si>
    <t xml:space="preserve">Sales Co-ordinator </t>
  </si>
  <si>
    <t>Internet ขายอุปกรณ์</t>
  </si>
  <si>
    <t>Internet upgrade pagkage</t>
  </si>
  <si>
    <t>กล้อง CCTV ขายอุปกรณ์</t>
  </si>
  <si>
    <t>M3U8</t>
  </si>
  <si>
    <t>ภูเก็ต</t>
  </si>
  <si>
    <t>นายรพินทร์  จันทร์พล</t>
  </si>
  <si>
    <t>080-086-4940</t>
  </si>
  <si>
    <t>080-086-4941</t>
  </si>
  <si>
    <t>080-086-4942</t>
  </si>
  <si>
    <t>080-086-4943</t>
  </si>
  <si>
    <t>JOB ใบแจ้งเปิดเคส ซื้อขายอุปกรณ์</t>
  </si>
  <si>
    <t>ถ้ามี</t>
  </si>
  <si>
    <t>5)</t>
  </si>
  <si>
    <t>ใส่รูปโครงการ</t>
  </si>
  <si>
    <t>วัน / เดือน / ปี</t>
  </si>
  <si>
    <t>065-238-7604</t>
  </si>
  <si>
    <t>065-238-7603</t>
  </si>
  <si>
    <t>ETC</t>
  </si>
  <si>
    <t>Internet FTTx to  Room</t>
  </si>
  <si>
    <t>Internet FTTx เหมาอาคาร</t>
  </si>
  <si>
    <t>Internet upgrade package</t>
  </si>
  <si>
    <t xml:space="preserve">อพาร์ทเมนท์  </t>
  </si>
  <si>
    <t>อาคารรามเฮาท์</t>
  </si>
  <si>
    <t>เลขที่ 3 ซ.รามคำแหง 167 ถ.รามคำแหง แขวงสะพานสูง เขตสะพานสูง กรุงเทพฯ 10240</t>
  </si>
  <si>
    <t>คุณ โดนัท</t>
  </si>
  <si>
    <t>061-9653655</t>
  </si>
  <si>
    <t>https://maps.app.goo.gl/vdGPA7iLo8V6WqTK7</t>
  </si>
  <si>
    <t>เบื้องต้นลูกค้าเป็นสามาชิกอยู่แล้วแต่สำรวจเพิ่มเติมเนื่องจากทางโครงการมีการรีโนเวทอาคารใหม่ครับ</t>
  </si>
  <si>
    <t>สำรวจชั้น 5 ประมาณ 15 ห้องครับ</t>
  </si>
  <si>
    <t>รบวนตรวจสอบว่าทางอาคารมีการซ่อมแซมอุปกรณ์หรือมีการติดตั้งเพิ่มเติม</t>
  </si>
  <si>
    <t>RS20241021137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</si>
</sst>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yyyy\-mm\-dd;@"/>
  </numFmts>
  <fonts count="39">
    <font>
      <sz val="11"/>
      <color theme="1"/>
      <name val="Calibri"/>
      <family val="2"/>
      <scheme val="minor"/>
    </font>
    <font>
      <sz val="14"/>
      <color theme="1"/>
      <name val="Angsana New"/>
      <family val="1"/>
    </font>
    <font>
      <sz val="8"/>
      <name val="Calibri"/>
      <family val="2"/>
      <scheme val="minor"/>
    </font>
    <font>
      <b/>
      <sz val="16"/>
      <color theme="1"/>
      <name val="Angsana New"/>
      <family val="1"/>
    </font>
    <font>
      <u/>
      <sz val="18"/>
      <color theme="1"/>
      <name val="Angsana New"/>
      <family val="1"/>
    </font>
    <font>
      <sz val="16"/>
      <color theme="1"/>
      <name val="Angsana New"/>
      <family val="1"/>
    </font>
    <font>
      <sz val="14"/>
      <color rgb="FF000000"/>
      <name val="Angsana New"/>
      <family val="1"/>
    </font>
    <font>
      <sz val="11"/>
      <color theme="1"/>
      <name val="Calibri"/>
      <family val="2"/>
      <scheme val="minor"/>
    </font>
    <font>
      <sz val="8"/>
      <color rgb="FF000000"/>
      <name val="Segoe UI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charset val="222"/>
      <scheme val="minor"/>
    </font>
    <font>
      <b/>
      <sz val="2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Tahoma"/>
      <family val="2"/>
    </font>
    <font>
      <sz val="10"/>
      <color theme="1"/>
      <name val="Tahoma"/>
      <family val="2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name val="Cordia New"/>
      <family val="2"/>
    </font>
    <font>
      <sz val="14"/>
      <color theme="1"/>
      <name val="Cordia New"/>
      <family val="2"/>
    </font>
    <font>
      <u/>
      <sz val="11"/>
      <name val="Calibri"/>
      <family val="2"/>
      <charset val="222"/>
      <scheme val="minor"/>
    </font>
    <font>
      <u/>
      <sz val="14"/>
      <name val="Cordia New"/>
      <family val="2"/>
    </font>
    <font>
      <b/>
      <sz val="20"/>
      <color theme="1"/>
      <name val="Cordia New"/>
      <family val="2"/>
    </font>
    <font>
      <sz val="20"/>
      <color theme="1"/>
      <name val="Cordia New"/>
      <family val="2"/>
    </font>
    <font>
      <b/>
      <sz val="20"/>
      <color theme="0"/>
      <name val="Cordia New"/>
      <family val="2"/>
    </font>
    <font>
      <b/>
      <u/>
      <sz val="20"/>
      <color theme="10"/>
      <name val="Cordia New"/>
      <family val="2"/>
    </font>
    <font>
      <b/>
      <sz val="20"/>
      <color rgb="FFFF0000"/>
      <name val="Cordia New"/>
      <family val="2"/>
    </font>
    <font>
      <b/>
      <sz val="18"/>
      <color theme="1"/>
      <name val="Cordia New"/>
      <family val="2"/>
    </font>
    <font>
      <sz val="18"/>
      <color theme="1"/>
      <name val="Cordia New"/>
      <family val="2"/>
    </font>
    <font>
      <b/>
      <sz val="28"/>
      <color theme="1"/>
      <name val="Cordia New"/>
      <family val="2"/>
    </font>
    <font>
      <b/>
      <sz val="12"/>
      <color theme="1"/>
      <name val="Calibri"/>
      <family val="2"/>
      <scheme val="minor"/>
    </font>
    <font>
      <sz val="16"/>
      <name val="Angsana New"/>
      <family val="1"/>
    </font>
    <font>
      <u/>
      <sz val="16"/>
      <name val="Angsana New"/>
      <family val="1"/>
    </font>
    <font>
      <sz val="16"/>
      <color rgb="FF000000"/>
      <name val="Angsana New"/>
      <family val="1"/>
    </font>
    <font>
      <b/>
      <sz val="24"/>
      <color rgb="FFFF0000"/>
      <name val="Angsana New"/>
      <family val="1"/>
    </font>
    <font>
      <sz val="20"/>
      <color rgb="FFFF0000"/>
      <name val="Cordia New"/>
      <family val="2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D9"/>
        <bgColor indexed="64"/>
      </patternFill>
    </fill>
    <fill>
      <patternFill patternType="solid">
        <fgColor rgb="FFFF906D"/>
        <bgColor indexed="64"/>
      </patternFill>
    </fill>
    <fill>
      <patternFill patternType="solid">
        <fgColor rgb="FF9199B1"/>
        <bgColor indexed="64"/>
      </patternFill>
    </fill>
    <fill>
      <patternFill patternType="solid">
        <fgColor rgb="FFC4E6D6"/>
        <bgColor indexed="64"/>
      </patternFill>
    </fill>
    <fill>
      <patternFill patternType="solid">
        <fgColor rgb="FFFFFF00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7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208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vertical="top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0" fillId="0" borderId="11" xfId="0" applyBorder="1" applyAlignment="1">
      <alignment horizontal="center"/>
    </xf>
    <xf numFmtId="0" fontId="0" fillId="4" borderId="0" xfId="0" applyFill="1" applyAlignment="1">
      <alignment horizontal="center" wrapText="1"/>
    </xf>
    <xf numFmtId="0" fontId="0" fillId="0" borderId="0" xfId="0" applyAlignment="1">
      <alignment horizontal="center"/>
    </xf>
    <xf numFmtId="0" fontId="0" fillId="3" borderId="4" xfId="0" applyFill="1" applyBorder="1" applyAlignment="1">
      <alignment horizontal="center" vertical="center"/>
    </xf>
    <xf numFmtId="0" fontId="0" fillId="3" borderId="4" xfId="0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12" fillId="0" borderId="0" xfId="0" applyFont="1"/>
    <xf numFmtId="0" fontId="9" fillId="5" borderId="4" xfId="0" applyFont="1" applyFill="1" applyBorder="1" applyAlignment="1">
      <alignment horizontal="center" vertical="center"/>
    </xf>
    <xf numFmtId="0" fontId="0" fillId="6" borderId="4" xfId="0" applyFill="1" applyBorder="1" applyAlignment="1">
      <alignment horizontal="center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0" borderId="4" xfId="0" applyBorder="1" applyAlignment="1">
      <alignment horizontal="center"/>
    </xf>
    <xf numFmtId="0" fontId="11" fillId="0" borderId="4" xfId="0" applyFont="1" applyBorder="1" applyAlignment="1">
      <alignment horizontal="left" wrapText="1"/>
    </xf>
    <xf numFmtId="0" fontId="0" fillId="0" borderId="0" xfId="0" applyAlignment="1">
      <alignment horizontal="left"/>
    </xf>
    <xf numFmtId="43" fontId="0" fillId="0" borderId="0" xfId="1" applyFont="1" applyProtection="1"/>
    <xf numFmtId="0" fontId="0" fillId="0" borderId="4" xfId="0" applyBorder="1" applyAlignment="1">
      <alignment horizontal="left" wrapText="1"/>
    </xf>
    <xf numFmtId="0" fontId="15" fillId="0" borderId="4" xfId="0" applyFont="1" applyBorder="1"/>
    <xf numFmtId="0" fontId="15" fillId="0" borderId="4" xfId="0" applyFont="1" applyBorder="1" applyAlignment="1">
      <alignment horizontal="left"/>
    </xf>
    <xf numFmtId="0" fontId="0" fillId="7" borderId="4" xfId="0" applyFill="1" applyBorder="1" applyAlignment="1">
      <alignment horizontal="left" wrapText="1"/>
    </xf>
    <xf numFmtId="0" fontId="11" fillId="7" borderId="4" xfId="0" applyFont="1" applyFill="1" applyBorder="1" applyAlignment="1">
      <alignment horizontal="left" wrapText="1"/>
    </xf>
    <xf numFmtId="0" fontId="0" fillId="7" borderId="4" xfId="0" applyFill="1" applyBorder="1" applyAlignment="1">
      <alignment horizontal="left"/>
    </xf>
    <xf numFmtId="0" fontId="0" fillId="7" borderId="4" xfId="0" applyFill="1" applyBorder="1"/>
    <xf numFmtId="0" fontId="9" fillId="0" borderId="0" xfId="0" applyFont="1" applyAlignment="1">
      <alignment horizont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left"/>
    </xf>
    <xf numFmtId="2" fontId="0" fillId="0" borderId="0" xfId="0" applyNumberFormat="1" applyAlignment="1">
      <alignment horizontal="center"/>
    </xf>
    <xf numFmtId="0" fontId="17" fillId="0" borderId="37" xfId="0" applyFont="1" applyBorder="1" applyAlignment="1">
      <alignment wrapText="1"/>
    </xf>
    <xf numFmtId="0" fontId="17" fillId="9" borderId="38" xfId="0" applyFont="1" applyFill="1" applyBorder="1" applyAlignment="1">
      <alignment wrapText="1"/>
    </xf>
    <xf numFmtId="0" fontId="17" fillId="9" borderId="37" xfId="0" applyFont="1" applyFill="1" applyBorder="1" applyAlignment="1">
      <alignment horizontal="center" wrapText="1"/>
    </xf>
    <xf numFmtId="0" fontId="17" fillId="9" borderId="38" xfId="0" applyFont="1" applyFill="1" applyBorder="1" applyAlignment="1">
      <alignment horizontal="center" wrapText="1"/>
    </xf>
    <xf numFmtId="0" fontId="17" fillId="0" borderId="38" xfId="0" applyFont="1" applyBorder="1" applyAlignment="1">
      <alignment horizontal="center" wrapText="1"/>
    </xf>
    <xf numFmtId="0" fontId="17" fillId="9" borderId="37" xfId="0" applyFont="1" applyFill="1" applyBorder="1" applyAlignment="1">
      <alignment wrapText="1"/>
    </xf>
    <xf numFmtId="0" fontId="7" fillId="0" borderId="4" xfId="0" applyFont="1" applyBorder="1" applyAlignment="1">
      <alignment horizontal="left"/>
    </xf>
    <xf numFmtId="0" fontId="10" fillId="0" borderId="4" xfId="0" applyFont="1" applyBorder="1" applyAlignment="1">
      <alignment horizontal="center"/>
    </xf>
    <xf numFmtId="0" fontId="10" fillId="0" borderId="4" xfId="0" applyFont="1" applyBorder="1"/>
    <xf numFmtId="0" fontId="10" fillId="0" borderId="4" xfId="0" applyFont="1" applyBorder="1" applyAlignment="1">
      <alignment horizontal="left"/>
    </xf>
    <xf numFmtId="0" fontId="11" fillId="0" borderId="4" xfId="0" applyFont="1" applyBorder="1" applyAlignment="1">
      <alignment horizontal="left"/>
    </xf>
    <xf numFmtId="0" fontId="11" fillId="0" borderId="0" xfId="0" applyFont="1"/>
    <xf numFmtId="0" fontId="11" fillId="0" borderId="0" xfId="0" applyFont="1" applyAlignment="1">
      <alignment horizontal="left"/>
    </xf>
    <xf numFmtId="0" fontId="18" fillId="0" borderId="0" xfId="0" applyFont="1" applyAlignment="1">
      <alignment wrapText="1"/>
    </xf>
    <xf numFmtId="0" fontId="0" fillId="0" borderId="17" xfId="0" applyBorder="1"/>
    <xf numFmtId="0" fontId="16" fillId="0" borderId="4" xfId="2" applyBorder="1" applyAlignment="1">
      <alignment horizontal="left"/>
    </xf>
    <xf numFmtId="0" fontId="19" fillId="0" borderId="4" xfId="0" applyFont="1" applyBorder="1" applyAlignment="1">
      <alignment horizontal="center"/>
    </xf>
    <xf numFmtId="0" fontId="0" fillId="0" borderId="4" xfId="1" applyNumberFormat="1" applyFont="1" applyBorder="1" applyAlignment="1">
      <alignment horizontal="left"/>
    </xf>
    <xf numFmtId="0" fontId="21" fillId="2" borderId="4" xfId="0" applyFont="1" applyFill="1" applyBorder="1" applyAlignment="1">
      <alignment horizontal="center"/>
    </xf>
    <xf numFmtId="0" fontId="21" fillId="0" borderId="4" xfId="0" applyFont="1" applyBorder="1" applyAlignment="1">
      <alignment horizontal="left"/>
    </xf>
    <xf numFmtId="0" fontId="22" fillId="2" borderId="4" xfId="0" applyFont="1" applyFill="1" applyBorder="1" applyAlignment="1">
      <alignment horizontal="center"/>
    </xf>
    <xf numFmtId="0" fontId="23" fillId="0" borderId="4" xfId="2" applyFont="1" applyBorder="1"/>
    <xf numFmtId="0" fontId="24" fillId="0" borderId="4" xfId="2" applyFont="1" applyBorder="1" applyAlignment="1">
      <alignment horizontal="left"/>
    </xf>
    <xf numFmtId="0" fontId="23" fillId="0" borderId="4" xfId="2" applyFont="1" applyBorder="1" applyAlignment="1">
      <alignment horizontal="left"/>
    </xf>
    <xf numFmtId="0" fontId="21" fillId="0" borderId="4" xfId="0" applyFont="1" applyBorder="1" applyAlignment="1">
      <alignment horizontal="center"/>
    </xf>
    <xf numFmtId="0" fontId="21" fillId="0" borderId="4" xfId="0" applyFont="1" applyBorder="1" applyAlignment="1">
      <alignment wrapText="1"/>
    </xf>
    <xf numFmtId="0" fontId="22" fillId="0" borderId="4" xfId="0" applyFont="1" applyBorder="1" applyAlignment="1">
      <alignment horizontal="center" wrapText="1"/>
    </xf>
    <xf numFmtId="0" fontId="24" fillId="0" borderId="4" xfId="2" applyFont="1" applyBorder="1" applyAlignment="1">
      <alignment wrapText="1"/>
    </xf>
    <xf numFmtId="0" fontId="25" fillId="4" borderId="13" xfId="0" applyFont="1" applyFill="1" applyBorder="1" applyAlignment="1" applyProtection="1">
      <alignment horizontal="center"/>
      <protection locked="0"/>
    </xf>
    <xf numFmtId="0" fontId="25" fillId="12" borderId="4" xfId="0" applyFont="1" applyFill="1" applyBorder="1" applyAlignment="1">
      <alignment horizontal="right"/>
    </xf>
    <xf numFmtId="0" fontId="25" fillId="12" borderId="4" xfId="0" applyFont="1" applyFill="1" applyBorder="1" applyAlignment="1">
      <alignment horizontal="center"/>
    </xf>
    <xf numFmtId="164" fontId="25" fillId="4" borderId="13" xfId="0" applyNumberFormat="1" applyFont="1" applyFill="1" applyBorder="1" applyAlignment="1" applyProtection="1">
      <alignment horizontal="center"/>
      <protection locked="0"/>
    </xf>
    <xf numFmtId="0" fontId="25" fillId="12" borderId="1" xfId="0" applyFont="1" applyFill="1" applyBorder="1" applyAlignment="1">
      <alignment horizontal="right"/>
    </xf>
    <xf numFmtId="0" fontId="25" fillId="12" borderId="28" xfId="0" applyFont="1" applyFill="1" applyBorder="1" applyAlignment="1">
      <alignment horizontal="right"/>
    </xf>
    <xf numFmtId="0" fontId="27" fillId="13" borderId="2" xfId="0" applyFont="1" applyFill="1" applyBorder="1" applyAlignment="1">
      <alignment horizontal="left" vertical="center"/>
    </xf>
    <xf numFmtId="0" fontId="27" fillId="13" borderId="14" xfId="0" applyFont="1" applyFill="1" applyBorder="1" applyAlignment="1">
      <alignment horizontal="center" vertical="center"/>
    </xf>
    <xf numFmtId="0" fontId="27" fillId="13" borderId="3" xfId="0" applyFont="1" applyFill="1" applyBorder="1" applyAlignment="1">
      <alignment horizontal="center" vertical="center"/>
    </xf>
    <xf numFmtId="0" fontId="27" fillId="13" borderId="39" xfId="0" applyFont="1" applyFill="1" applyBorder="1" applyAlignment="1">
      <alignment horizontal="center" vertical="center"/>
    </xf>
    <xf numFmtId="0" fontId="27" fillId="13" borderId="27" xfId="0" applyFont="1" applyFill="1" applyBorder="1" applyAlignment="1">
      <alignment horizontal="center"/>
    </xf>
    <xf numFmtId="0" fontId="27" fillId="13" borderId="1" xfId="0" applyFont="1" applyFill="1" applyBorder="1" applyAlignment="1">
      <alignment horizontal="center"/>
    </xf>
    <xf numFmtId="0" fontId="27" fillId="13" borderId="6" xfId="0" applyFont="1" applyFill="1" applyBorder="1" applyAlignment="1">
      <alignment horizontal="right" vertical="center"/>
    </xf>
    <xf numFmtId="0" fontId="25" fillId="0" borderId="6" xfId="0" applyFont="1" applyBorder="1" applyAlignment="1" applyProtection="1">
      <alignment horizontal="center" vertical="center"/>
      <protection locked="0"/>
    </xf>
    <xf numFmtId="0" fontId="27" fillId="13" borderId="11" xfId="0" applyFont="1" applyFill="1" applyBorder="1" applyAlignment="1">
      <alignment horizontal="right" vertical="center"/>
    </xf>
    <xf numFmtId="1" fontId="25" fillId="0" borderId="11" xfId="0" applyNumberFormat="1" applyFont="1" applyBorder="1" applyAlignment="1" applyProtection="1">
      <alignment horizontal="center" vertical="center"/>
      <protection locked="0"/>
    </xf>
    <xf numFmtId="0" fontId="27" fillId="13" borderId="0" xfId="0" applyFont="1" applyFill="1" applyAlignment="1">
      <alignment vertical="center"/>
    </xf>
    <xf numFmtId="0" fontId="25" fillId="13" borderId="0" xfId="0" applyFont="1" applyFill="1" applyAlignment="1">
      <alignment vertical="center"/>
    </xf>
    <xf numFmtId="0" fontId="25" fillId="2" borderId="6" xfId="0" applyFont="1" applyFill="1" applyBorder="1" applyAlignment="1" applyProtection="1">
      <alignment horizontal="center" vertical="center"/>
      <protection locked="0"/>
    </xf>
    <xf numFmtId="0" fontId="25" fillId="2" borderId="11" xfId="0" applyFont="1" applyFill="1" applyBorder="1" applyAlignment="1" applyProtection="1">
      <alignment horizontal="center" vertical="center"/>
      <protection locked="0"/>
    </xf>
    <xf numFmtId="0" fontId="27" fillId="13" borderId="19" xfId="0" applyFont="1" applyFill="1" applyBorder="1" applyAlignment="1">
      <alignment vertical="center"/>
    </xf>
    <xf numFmtId="0" fontId="25" fillId="10" borderId="5" xfId="0" applyFont="1" applyFill="1" applyBorder="1" applyAlignment="1">
      <alignment vertical="center"/>
    </xf>
    <xf numFmtId="0" fontId="25" fillId="10" borderId="19" xfId="0" applyFont="1" applyFill="1" applyBorder="1" applyAlignment="1">
      <alignment vertical="center"/>
    </xf>
    <xf numFmtId="0" fontId="27" fillId="13" borderId="45" xfId="0" applyFont="1" applyFill="1" applyBorder="1" applyAlignment="1">
      <alignment horizontal="center"/>
    </xf>
    <xf numFmtId="0" fontId="27" fillId="13" borderId="40" xfId="0" applyFont="1" applyFill="1" applyBorder="1" applyAlignment="1">
      <alignment horizontal="center" vertical="center"/>
    </xf>
    <xf numFmtId="0" fontId="27" fillId="13" borderId="9" xfId="0" applyFont="1" applyFill="1" applyBorder="1" applyAlignment="1">
      <alignment horizontal="center" vertical="center"/>
    </xf>
    <xf numFmtId="2" fontId="25" fillId="0" borderId="41" xfId="0" applyNumberFormat="1" applyFont="1" applyBorder="1" applyAlignment="1" applyProtection="1">
      <alignment horizontal="center" vertical="center"/>
      <protection locked="0"/>
    </xf>
    <xf numFmtId="0" fontId="25" fillId="11" borderId="0" xfId="0" applyFont="1" applyFill="1" applyAlignment="1">
      <alignment horizontal="center"/>
    </xf>
    <xf numFmtId="0" fontId="25" fillId="0" borderId="12" xfId="0" applyFont="1" applyBorder="1" applyProtection="1">
      <protection locked="0"/>
    </xf>
    <xf numFmtId="0" fontId="25" fillId="11" borderId="0" xfId="0" applyFont="1" applyFill="1"/>
    <xf numFmtId="0" fontId="25" fillId="2" borderId="0" xfId="0" applyFont="1" applyFill="1" applyProtection="1">
      <protection locked="0"/>
    </xf>
    <xf numFmtId="0" fontId="25" fillId="2" borderId="19" xfId="0" applyFont="1" applyFill="1" applyBorder="1" applyProtection="1">
      <protection locked="0"/>
    </xf>
    <xf numFmtId="0" fontId="25" fillId="8" borderId="8" xfId="0" applyFont="1" applyFill="1" applyBorder="1" applyAlignment="1">
      <alignment horizontal="center"/>
    </xf>
    <xf numFmtId="0" fontId="25" fillId="11" borderId="0" xfId="0" applyFont="1" applyFill="1" applyAlignment="1">
      <alignment horizontal="right"/>
    </xf>
    <xf numFmtId="0" fontId="25" fillId="11" borderId="4" xfId="0" applyFont="1" applyFill="1" applyBorder="1"/>
    <xf numFmtId="0" fontId="26" fillId="11" borderId="5" xfId="0" applyFont="1" applyFill="1" applyBorder="1" applyAlignment="1">
      <alignment horizontal="center"/>
    </xf>
    <xf numFmtId="0" fontId="26" fillId="11" borderId="25" xfId="0" applyFont="1" applyFill="1" applyBorder="1" applyAlignment="1">
      <alignment horizontal="center"/>
    </xf>
    <xf numFmtId="0" fontId="30" fillId="2" borderId="0" xfId="0" applyFont="1" applyFill="1" applyAlignment="1">
      <alignment horizontal="center"/>
    </xf>
    <xf numFmtId="0" fontId="31" fillId="2" borderId="0" xfId="0" applyFont="1" applyFill="1" applyAlignment="1">
      <alignment horizontal="left"/>
    </xf>
    <xf numFmtId="0" fontId="20" fillId="13" borderId="4" xfId="0" applyFont="1" applyFill="1" applyBorder="1" applyAlignment="1">
      <alignment horizontal="left"/>
    </xf>
    <xf numFmtId="0" fontId="20" fillId="0" borderId="0" xfId="0" applyFont="1" applyAlignment="1">
      <alignment horizontal="left"/>
    </xf>
    <xf numFmtId="0" fontId="33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20" fillId="8" borderId="4" xfId="0" applyFont="1" applyFill="1" applyBorder="1" applyAlignment="1">
      <alignment horizontal="left"/>
    </xf>
    <xf numFmtId="0" fontId="33" fillId="0" borderId="0" xfId="0" applyFont="1" applyAlignment="1">
      <alignment horizontal="left"/>
    </xf>
    <xf numFmtId="0" fontId="5" fillId="0" borderId="4" xfId="1" applyNumberFormat="1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34" fillId="2" borderId="4" xfId="0" applyFont="1" applyFill="1" applyBorder="1" applyAlignment="1">
      <alignment horizontal="center"/>
    </xf>
    <xf numFmtId="0" fontId="35" fillId="0" borderId="4" xfId="2" applyFont="1" applyBorder="1"/>
    <xf numFmtId="0" fontId="35" fillId="0" borderId="4" xfId="2" applyFont="1" applyBorder="1" applyAlignment="1">
      <alignment horizontal="left"/>
    </xf>
    <xf numFmtId="0" fontId="34" fillId="0" borderId="4" xfId="0" applyFont="1" applyBorder="1" applyAlignment="1">
      <alignment horizontal="left"/>
    </xf>
    <xf numFmtId="0" fontId="34" fillId="0" borderId="4" xfId="0" applyFont="1" applyBorder="1" applyAlignment="1">
      <alignment horizontal="center"/>
    </xf>
    <xf numFmtId="0" fontId="34" fillId="0" borderId="4" xfId="0" applyFont="1" applyBorder="1"/>
    <xf numFmtId="0" fontId="5" fillId="0" borderId="4" xfId="0" applyFont="1" applyBorder="1"/>
    <xf numFmtId="0" fontId="36" fillId="0" borderId="4" xfId="0" applyFont="1" applyBorder="1" applyAlignment="1">
      <alignment horizontal="left"/>
    </xf>
    <xf numFmtId="0" fontId="5" fillId="2" borderId="4" xfId="0" applyFont="1" applyFill="1" applyBorder="1" applyAlignment="1">
      <alignment horizontal="center"/>
    </xf>
    <xf numFmtId="0" fontId="5" fillId="0" borderId="4" xfId="0" applyFont="1" applyBorder="1" applyAlignment="1">
      <alignment horizontal="center" wrapText="1"/>
    </xf>
    <xf numFmtId="0" fontId="35" fillId="0" borderId="4" xfId="2" applyFont="1" applyBorder="1" applyAlignment="1">
      <alignment wrapText="1"/>
    </xf>
    <xf numFmtId="0" fontId="34" fillId="0" borderId="4" xfId="0" applyFont="1" applyBorder="1" applyAlignment="1">
      <alignment wrapText="1"/>
    </xf>
    <xf numFmtId="49" fontId="34" fillId="0" borderId="4" xfId="0" applyNumberFormat="1" applyFont="1" applyBorder="1" applyAlignment="1">
      <alignment horizontal="left"/>
    </xf>
    <xf numFmtId="0" fontId="5" fillId="0" borderId="4" xfId="0" applyFont="1" applyBorder="1" applyAlignment="1">
      <alignment horizontal="left" wrapText="1"/>
    </xf>
    <xf numFmtId="0" fontId="35" fillId="0" borderId="4" xfId="0" applyFont="1" applyBorder="1" applyAlignment="1">
      <alignment wrapText="1"/>
    </xf>
    <xf numFmtId="0" fontId="37" fillId="15" borderId="0" xfId="0" applyFont="1" applyFill="1" applyAlignment="1">
      <alignment horizontal="center"/>
    </xf>
    <xf numFmtId="0" fontId="32" fillId="4" borderId="34" xfId="0" applyFont="1" applyFill="1" applyBorder="1" applyAlignment="1" applyProtection="1">
      <alignment horizontal="center" vertical="center"/>
      <protection locked="0"/>
    </xf>
    <xf numFmtId="0" fontId="30" fillId="12" borderId="27" xfId="0" applyFont="1" applyFill="1" applyBorder="1" applyAlignment="1">
      <alignment horizontal="center" vertical="center"/>
    </xf>
    <xf numFmtId="0" fontId="30" fillId="12" borderId="34" xfId="0" applyFont="1" applyFill="1" applyBorder="1" applyAlignment="1">
      <alignment horizontal="center" vertical="center"/>
    </xf>
    <xf numFmtId="0" fontId="30" fillId="12" borderId="35" xfId="0" applyFont="1" applyFill="1" applyBorder="1" applyAlignment="1">
      <alignment horizontal="center" vertical="center"/>
    </xf>
    <xf numFmtId="43" fontId="25" fillId="0" borderId="6" xfId="1" applyFont="1" applyFill="1" applyBorder="1" applyAlignment="1" applyProtection="1">
      <alignment horizontal="center" vertical="center"/>
      <protection locked="0"/>
    </xf>
    <xf numFmtId="0" fontId="25" fillId="0" borderId="11" xfId="0" applyFont="1" applyBorder="1" applyAlignment="1" applyProtection="1">
      <alignment horizontal="center"/>
      <protection locked="0"/>
    </xf>
    <xf numFmtId="0" fontId="25" fillId="0" borderId="12" xfId="0" applyFont="1" applyBorder="1" applyAlignment="1" applyProtection="1">
      <alignment horizontal="center"/>
      <protection locked="0"/>
    </xf>
    <xf numFmtId="0" fontId="25" fillId="0" borderId="11" xfId="0" applyFont="1" applyBorder="1" applyAlignment="1" applyProtection="1">
      <alignment horizontal="left"/>
      <protection locked="0"/>
    </xf>
    <xf numFmtId="0" fontId="25" fillId="0" borderId="12" xfId="0" applyFont="1" applyBorder="1" applyAlignment="1" applyProtection="1">
      <alignment horizontal="left"/>
      <protection locked="0"/>
    </xf>
    <xf numFmtId="0" fontId="25" fillId="14" borderId="5" xfId="0" applyFont="1" applyFill="1" applyBorder="1" applyAlignment="1">
      <alignment horizontal="center"/>
    </xf>
    <xf numFmtId="0" fontId="25" fillId="14" borderId="6" xfId="0" applyFont="1" applyFill="1" applyBorder="1" applyAlignment="1">
      <alignment horizontal="center"/>
    </xf>
    <xf numFmtId="0" fontId="27" fillId="13" borderId="44" xfId="0" applyFont="1" applyFill="1" applyBorder="1" applyAlignment="1">
      <alignment horizontal="center" vertical="center"/>
    </xf>
    <xf numFmtId="0" fontId="27" fillId="13" borderId="14" xfId="0" applyFont="1" applyFill="1" applyBorder="1" applyAlignment="1">
      <alignment horizontal="center" vertical="center"/>
    </xf>
    <xf numFmtId="0" fontId="27" fillId="13" borderId="3" xfId="0" applyFont="1" applyFill="1" applyBorder="1" applyAlignment="1">
      <alignment horizontal="center" vertical="center"/>
    </xf>
    <xf numFmtId="0" fontId="26" fillId="4" borderId="4" xfId="0" applyFont="1" applyFill="1" applyBorder="1" applyAlignment="1" applyProtection="1">
      <alignment horizontal="center"/>
      <protection locked="0"/>
    </xf>
    <xf numFmtId="0" fontId="25" fillId="12" borderId="4" xfId="0" applyFont="1" applyFill="1" applyBorder="1" applyAlignment="1">
      <alignment horizontal="center"/>
    </xf>
    <xf numFmtId="0" fontId="25" fillId="0" borderId="5" xfId="0" quotePrefix="1" applyFont="1" applyBorder="1" applyAlignment="1" applyProtection="1">
      <alignment horizontal="left" vertical="center"/>
      <protection locked="0"/>
    </xf>
    <xf numFmtId="0" fontId="25" fillId="0" borderId="6" xfId="0" applyFont="1" applyBorder="1" applyAlignment="1" applyProtection="1">
      <alignment horizontal="left" vertical="center"/>
      <protection locked="0"/>
    </xf>
    <xf numFmtId="0" fontId="25" fillId="0" borderId="7" xfId="0" applyFont="1" applyBorder="1" applyAlignment="1" applyProtection="1">
      <alignment horizontal="left" vertical="center"/>
      <protection locked="0"/>
    </xf>
    <xf numFmtId="0" fontId="26" fillId="4" borderId="28" xfId="0" applyFont="1" applyFill="1" applyBorder="1" applyAlignment="1" applyProtection="1">
      <alignment horizontal="center"/>
      <protection locked="0"/>
    </xf>
    <xf numFmtId="0" fontId="26" fillId="4" borderId="46" xfId="0" applyFont="1" applyFill="1" applyBorder="1" applyAlignment="1" applyProtection="1">
      <alignment horizontal="center"/>
      <protection locked="0"/>
    </xf>
    <xf numFmtId="0" fontId="27" fillId="13" borderId="5" xfId="0" applyFont="1" applyFill="1" applyBorder="1" applyAlignment="1">
      <alignment horizontal="left"/>
    </xf>
    <xf numFmtId="0" fontId="27" fillId="13" borderId="17" xfId="0" applyFont="1" applyFill="1" applyBorder="1" applyAlignment="1">
      <alignment horizontal="left"/>
    </xf>
    <xf numFmtId="0" fontId="25" fillId="0" borderId="30" xfId="0" applyFont="1" applyBorder="1" applyAlignment="1" applyProtection="1">
      <alignment horizontal="left" vertical="center"/>
      <protection locked="0"/>
    </xf>
    <xf numFmtId="0" fontId="25" fillId="0" borderId="32" xfId="0" applyFont="1" applyBorder="1" applyAlignment="1" applyProtection="1">
      <alignment horizontal="left" vertical="center"/>
      <protection locked="0"/>
    </xf>
    <xf numFmtId="0" fontId="25" fillId="0" borderId="33" xfId="0" applyFont="1" applyBorder="1" applyAlignment="1" applyProtection="1">
      <alignment horizontal="left" vertical="center"/>
      <protection locked="0"/>
    </xf>
    <xf numFmtId="0" fontId="16" fillId="0" borderId="5" xfId="2" applyFill="1" applyBorder="1" applyAlignment="1" applyProtection="1">
      <alignment horizontal="left" vertical="center"/>
      <protection locked="0"/>
    </xf>
    <xf numFmtId="0" fontId="28" fillId="0" borderId="6" xfId="2" applyFont="1" applyFill="1" applyBorder="1" applyAlignment="1" applyProtection="1">
      <alignment horizontal="left" vertical="center"/>
      <protection locked="0"/>
    </xf>
    <xf numFmtId="0" fontId="28" fillId="0" borderId="7" xfId="2" applyFont="1" applyFill="1" applyBorder="1" applyAlignment="1" applyProtection="1">
      <alignment horizontal="left" vertical="center"/>
      <protection locked="0"/>
    </xf>
    <xf numFmtId="0" fontId="27" fillId="13" borderId="30" xfId="0" applyFont="1" applyFill="1" applyBorder="1" applyAlignment="1">
      <alignment horizontal="left"/>
    </xf>
    <xf numFmtId="0" fontId="27" fillId="13" borderId="31" xfId="0" applyFont="1" applyFill="1" applyBorder="1" applyAlignment="1">
      <alignment horizontal="left"/>
    </xf>
    <xf numFmtId="0" fontId="25" fillId="12" borderId="28" xfId="0" applyFont="1" applyFill="1" applyBorder="1" applyAlignment="1">
      <alignment horizontal="right"/>
    </xf>
    <xf numFmtId="0" fontId="25" fillId="11" borderId="4" xfId="0" applyFont="1" applyFill="1" applyBorder="1" applyAlignment="1">
      <alignment horizontal="left"/>
    </xf>
    <xf numFmtId="0" fontId="25" fillId="11" borderId="24" xfId="0" applyFont="1" applyFill="1" applyBorder="1" applyAlignment="1">
      <alignment horizontal="left" vertical="center"/>
    </xf>
    <xf numFmtId="0" fontId="25" fillId="11" borderId="4" xfId="0" applyFont="1" applyFill="1" applyBorder="1" applyAlignment="1">
      <alignment horizontal="left" vertical="center"/>
    </xf>
    <xf numFmtId="0" fontId="27" fillId="13" borderId="4" xfId="0" applyFont="1" applyFill="1" applyBorder="1" applyAlignment="1">
      <alignment horizontal="left"/>
    </xf>
    <xf numFmtId="0" fontId="27" fillId="13" borderId="28" xfId="0" applyFont="1" applyFill="1" applyBorder="1" applyAlignment="1">
      <alignment horizontal="left"/>
    </xf>
    <xf numFmtId="0" fontId="25" fillId="0" borderId="6" xfId="0" applyFont="1" applyBorder="1" applyAlignment="1" applyProtection="1">
      <alignment horizontal="center"/>
      <protection locked="0"/>
    </xf>
    <xf numFmtId="2" fontId="25" fillId="0" borderId="40" xfId="0" applyNumberFormat="1" applyFont="1" applyBorder="1" applyAlignment="1" applyProtection="1">
      <alignment horizontal="center" vertical="center"/>
      <protection locked="0"/>
    </xf>
    <xf numFmtId="43" fontId="25" fillId="14" borderId="29" xfId="1" applyFont="1" applyFill="1" applyBorder="1" applyAlignment="1" applyProtection="1">
      <alignment horizontal="left" vertical="center"/>
    </xf>
    <xf numFmtId="43" fontId="25" fillId="14" borderId="21" xfId="1" applyFont="1" applyFill="1" applyBorder="1" applyAlignment="1" applyProtection="1">
      <alignment horizontal="left" vertical="center"/>
    </xf>
    <xf numFmtId="0" fontId="25" fillId="12" borderId="1" xfId="0" applyFont="1" applyFill="1" applyBorder="1" applyAlignment="1">
      <alignment horizontal="right"/>
    </xf>
    <xf numFmtId="0" fontId="25" fillId="12" borderId="4" xfId="0" applyFont="1" applyFill="1" applyBorder="1" applyAlignment="1">
      <alignment horizontal="right"/>
    </xf>
    <xf numFmtId="0" fontId="25" fillId="12" borderId="45" xfId="0" applyFont="1" applyFill="1" applyBorder="1" applyAlignment="1">
      <alignment horizontal="right"/>
    </xf>
    <xf numFmtId="0" fontId="27" fillId="13" borderId="43" xfId="0" applyFont="1" applyFill="1" applyBorder="1" applyAlignment="1">
      <alignment horizontal="center" vertical="center"/>
    </xf>
    <xf numFmtId="0" fontId="25" fillId="0" borderId="5" xfId="0" applyFont="1" applyBorder="1" applyAlignment="1" applyProtection="1">
      <alignment horizontal="center" vertical="center"/>
      <protection locked="0"/>
    </xf>
    <xf numFmtId="0" fontId="25" fillId="0" borderId="6" xfId="0" applyFont="1" applyBorder="1" applyAlignment="1" applyProtection="1">
      <alignment horizontal="center" vertical="center"/>
      <protection locked="0"/>
    </xf>
    <xf numFmtId="0" fontId="25" fillId="0" borderId="5" xfId="0" applyFont="1" applyBorder="1" applyAlignment="1" applyProtection="1">
      <alignment horizontal="left" vertical="center"/>
      <protection locked="0"/>
    </xf>
    <xf numFmtId="0" fontId="25" fillId="8" borderId="15" xfId="0" applyFont="1" applyFill="1" applyBorder="1" applyAlignment="1">
      <alignment horizontal="center" vertical="center"/>
    </xf>
    <xf numFmtId="0" fontId="25" fillId="8" borderId="16" xfId="0" applyFont="1" applyFill="1" applyBorder="1" applyAlignment="1">
      <alignment horizontal="center" vertical="center"/>
    </xf>
    <xf numFmtId="0" fontId="25" fillId="11" borderId="20" xfId="0" applyFont="1" applyFill="1" applyBorder="1" applyAlignment="1">
      <alignment horizontal="center" vertical="center"/>
    </xf>
    <xf numFmtId="0" fontId="25" fillId="11" borderId="21" xfId="0" applyFont="1" applyFill="1" applyBorder="1" applyAlignment="1">
      <alignment horizontal="center" vertical="center"/>
    </xf>
    <xf numFmtId="0" fontId="25" fillId="11" borderId="22" xfId="0" applyFont="1" applyFill="1" applyBorder="1" applyAlignment="1">
      <alignment horizontal="center" vertical="center"/>
    </xf>
    <xf numFmtId="0" fontId="25" fillId="11" borderId="23" xfId="0" applyFont="1" applyFill="1" applyBorder="1" applyAlignment="1">
      <alignment horizontal="center" vertical="center"/>
    </xf>
    <xf numFmtId="0" fontId="25" fillId="11" borderId="25" xfId="0" applyFont="1" applyFill="1" applyBorder="1" applyAlignment="1">
      <alignment horizontal="center" vertical="center"/>
    </xf>
    <xf numFmtId="0" fontId="25" fillId="11" borderId="26" xfId="0" applyFont="1" applyFill="1" applyBorder="1" applyAlignment="1">
      <alignment horizontal="center" vertical="center"/>
    </xf>
    <xf numFmtId="0" fontId="25" fillId="8" borderId="42" xfId="0" applyFont="1" applyFill="1" applyBorder="1" applyAlignment="1">
      <alignment horizontal="center" vertical="center"/>
    </xf>
    <xf numFmtId="0" fontId="25" fillId="8" borderId="8" xfId="0" applyFont="1" applyFill="1" applyBorder="1" applyAlignment="1">
      <alignment horizontal="center" vertical="center"/>
    </xf>
    <xf numFmtId="0" fontId="25" fillId="2" borderId="6" xfId="0" applyFont="1" applyFill="1" applyBorder="1" applyAlignment="1" applyProtection="1">
      <alignment horizontal="center"/>
      <protection locked="0"/>
    </xf>
    <xf numFmtId="0" fontId="25" fillId="11" borderId="0" xfId="0" applyFont="1" applyFill="1" applyAlignment="1">
      <alignment horizontal="center"/>
    </xf>
    <xf numFmtId="0" fontId="25" fillId="11" borderId="5" xfId="0" applyFont="1" applyFill="1" applyBorder="1" applyAlignment="1">
      <alignment horizontal="center"/>
    </xf>
    <xf numFmtId="0" fontId="25" fillId="11" borderId="6" xfId="0" applyFont="1" applyFill="1" applyBorder="1" applyAlignment="1">
      <alignment horizontal="center"/>
    </xf>
    <xf numFmtId="0" fontId="25" fillId="0" borderId="7" xfId="0" applyFont="1" applyBorder="1" applyAlignment="1" applyProtection="1">
      <alignment horizontal="center"/>
      <protection locked="0"/>
    </xf>
    <xf numFmtId="0" fontId="25" fillId="0" borderId="36" xfId="0" applyFont="1" applyBorder="1" applyAlignment="1" applyProtection="1">
      <alignment horizontal="center" vertical="center"/>
      <protection locked="0"/>
    </xf>
    <xf numFmtId="0" fontId="25" fillId="0" borderId="11" xfId="0" applyFont="1" applyBorder="1" applyAlignment="1" applyProtection="1">
      <alignment horizontal="center" vertical="center"/>
      <protection locked="0"/>
    </xf>
    <xf numFmtId="14" fontId="25" fillId="0" borderId="40" xfId="0" applyNumberFormat="1" applyFont="1" applyBorder="1" applyAlignment="1" applyProtection="1">
      <alignment horizontal="center" vertical="center"/>
      <protection locked="0"/>
    </xf>
    <xf numFmtId="0" fontId="27" fillId="13" borderId="18" xfId="0" applyFont="1" applyFill="1" applyBorder="1" applyAlignment="1">
      <alignment horizontal="center" vertical="center"/>
    </xf>
    <xf numFmtId="0" fontId="27" fillId="13" borderId="9" xfId="0" applyFont="1" applyFill="1" applyBorder="1" applyAlignment="1">
      <alignment horizontal="center" vertical="center"/>
    </xf>
    <xf numFmtId="0" fontId="25" fillId="0" borderId="40" xfId="0" applyFont="1" applyBorder="1" applyAlignment="1" applyProtection="1">
      <alignment horizontal="center" vertical="center"/>
      <protection locked="0"/>
    </xf>
    <xf numFmtId="0" fontId="25" fillId="4" borderId="28" xfId="0" applyFont="1" applyFill="1" applyBorder="1" applyAlignment="1">
      <alignment horizontal="center"/>
    </xf>
    <xf numFmtId="0" fontId="29" fillId="0" borderId="36" xfId="0" applyFont="1" applyBorder="1" applyAlignment="1" applyProtection="1">
      <alignment horizontal="center" vertical="center"/>
      <protection locked="0"/>
    </xf>
    <xf numFmtId="0" fontId="29" fillId="0" borderId="11" xfId="0" applyFont="1" applyBorder="1" applyAlignment="1" applyProtection="1">
      <alignment horizontal="center" vertical="center"/>
      <protection locked="0"/>
    </xf>
    <xf numFmtId="17" fontId="25" fillId="0" borderId="11" xfId="0" applyNumberFormat="1" applyFont="1" applyBorder="1" applyAlignment="1" applyProtection="1">
      <alignment horizontal="center" vertical="center"/>
      <protection locked="0"/>
    </xf>
    <xf numFmtId="0" fontId="25" fillId="12" borderId="13" xfId="0" applyFont="1" applyFill="1" applyBorder="1" applyAlignment="1">
      <alignment horizontal="center"/>
    </xf>
    <xf numFmtId="0" fontId="26" fillId="4" borderId="13" xfId="0" applyFont="1" applyFill="1" applyBorder="1" applyAlignment="1" applyProtection="1">
      <alignment horizontal="center"/>
      <protection locked="0"/>
    </xf>
    <xf numFmtId="0" fontId="25" fillId="4" borderId="4" xfId="0" applyFont="1" applyFill="1" applyBorder="1" applyAlignment="1">
      <alignment horizontal="center"/>
    </xf>
    <xf numFmtId="0" fontId="25" fillId="4" borderId="13" xfId="0" applyFont="1" applyFill="1" applyBorder="1" applyAlignment="1">
      <alignment horizontal="center"/>
    </xf>
    <xf numFmtId="1" fontId="25" fillId="0" borderId="11" xfId="0" applyNumberFormat="1" applyFont="1" applyBorder="1" applyAlignment="1" applyProtection="1">
      <alignment horizontal="center" vertical="center"/>
      <protection locked="0"/>
    </xf>
    <xf numFmtId="1" fontId="25" fillId="0" borderId="12" xfId="0" applyNumberFormat="1" applyFont="1" applyBorder="1" applyAlignment="1" applyProtection="1">
      <alignment horizontal="center" vertical="center"/>
      <protection locked="0"/>
    </xf>
    <xf numFmtId="0" fontId="25" fillId="0" borderId="6" xfId="0" quotePrefix="1" applyFont="1" applyBorder="1" applyAlignment="1" applyProtection="1">
      <alignment horizontal="left" vertical="center"/>
      <protection locked="0"/>
    </xf>
    <xf numFmtId="0" fontId="38" fillId="0" borderId="6" xfId="0" applyFont="1" applyBorder="1" applyAlignment="1" applyProtection="1">
      <alignment horizontal="left"/>
      <protection locked="0"/>
    </xf>
    <xf numFmtId="0" fontId="38" fillId="0" borderId="7" xfId="0" applyFont="1" applyBorder="1" applyAlignment="1" applyProtection="1">
      <alignment horizontal="left"/>
      <protection locked="0"/>
    </xf>
    <xf numFmtId="0" fontId="38" fillId="0" borderId="9" xfId="0" applyFont="1" applyBorder="1" applyAlignment="1" applyProtection="1">
      <alignment horizontal="left"/>
      <protection locked="0"/>
    </xf>
    <xf numFmtId="0" fontId="38" fillId="0" borderId="10" xfId="0" applyFont="1" applyBorder="1" applyAlignment="1" applyProtection="1">
      <alignment horizontal="left"/>
      <protection locked="0"/>
    </xf>
  </cellXfs>
  <cellStyles count="3">
    <cellStyle name="Hyperlink" xfId="2" builtinId="8"/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9199B1"/>
      <color rgb="FFC4E6D6"/>
      <color rgb="FF337A58"/>
      <color rgb="FFFF906D"/>
      <color rgb="FF687392"/>
      <color rgb="FF576079"/>
      <color rgb="FF383E4E"/>
      <color rgb="FF687192"/>
      <color rgb="FF16181F"/>
      <color rgb="FFDE35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lockText="1"/>
</file>

<file path=xl/ctrlProps/ctrlProp2.xml><?xml version="1.0" encoding="utf-8"?>
<formControlPr xmlns="http://schemas.microsoft.com/office/spreadsheetml/2009/9/main" objectType="CheckBox" checked="Checked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68580</xdr:colOff>
          <xdr:row>18</xdr:row>
          <xdr:rowOff>22860</xdr:rowOff>
        </xdr:from>
        <xdr:to>
          <xdr:col>10</xdr:col>
          <xdr:colOff>1089660</xdr:colOff>
          <xdr:row>18</xdr:row>
          <xdr:rowOff>251460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3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INTERNET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251460</xdr:colOff>
          <xdr:row>18</xdr:row>
          <xdr:rowOff>0</xdr:rowOff>
        </xdr:from>
        <xdr:to>
          <xdr:col>4</xdr:col>
          <xdr:colOff>1021080</xdr:colOff>
          <xdr:row>18</xdr:row>
          <xdr:rowOff>342900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3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CABLE TV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21</xdr:col>
      <xdr:colOff>359664</xdr:colOff>
      <xdr:row>31</xdr:row>
      <xdr:rowOff>113014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FCCEBBAC-09DB-26F7-92E4-4E94E9AC127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7778"/>
        <a:stretch/>
      </xdr:blipFill>
      <xdr:spPr>
        <a:xfrm>
          <a:off x="0" y="0"/>
          <a:ext cx="18285714" cy="94856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nimitjuiyootong@gmai.com" TargetMode="External"/><Relationship Id="rId2" Type="http://schemas.openxmlformats.org/officeDocument/2006/relationships/hyperlink" Target="mailto:Narain_p@cabletv.co.th" TargetMode="External"/><Relationship Id="rId1" Type="http://schemas.openxmlformats.org/officeDocument/2006/relationships/hyperlink" Target="mailto:mumoo9519@gmail.com" TargetMode="External"/><Relationship Id="rId6" Type="http://schemas.openxmlformats.org/officeDocument/2006/relationships/hyperlink" Target="mailto:Chanatdanpt0917@gmail.com" TargetMode="External"/><Relationship Id="rId5" Type="http://schemas.openxmlformats.org/officeDocument/2006/relationships/hyperlink" Target="mailto:chanatda_s@cabletv.co.th" TargetMode="External"/><Relationship Id="rId4" Type="http://schemas.openxmlformats.org/officeDocument/2006/relationships/hyperlink" Target="mailto:tawat_m@cabletv.co.th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mailto:nimitjuiyootong@gmai.com" TargetMode="External"/><Relationship Id="rId2" Type="http://schemas.openxmlformats.org/officeDocument/2006/relationships/hyperlink" Target="mailto:Narain_p@cabletv.co.th" TargetMode="External"/><Relationship Id="rId1" Type="http://schemas.openxmlformats.org/officeDocument/2006/relationships/hyperlink" Target="mailto:mumoo9519@gmail.com" TargetMode="External"/><Relationship Id="rId6" Type="http://schemas.openxmlformats.org/officeDocument/2006/relationships/hyperlink" Target="mailto:Chanatdanpt0917@gmail.com" TargetMode="External"/><Relationship Id="rId5" Type="http://schemas.openxmlformats.org/officeDocument/2006/relationships/hyperlink" Target="mailto:chanatda_s@cabletv.co.th" TargetMode="External"/><Relationship Id="rId4" Type="http://schemas.openxmlformats.org/officeDocument/2006/relationships/hyperlink" Target="mailto:tawat_m@cabletv.co.th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maps.app.goo.gl/vdGPA7iLo8V6WqTK7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F02FC8-3193-4C79-B7F0-2897DB009157}">
  <sheetPr codeName="Sheet3"/>
  <dimension ref="A2:M44"/>
  <sheetViews>
    <sheetView topLeftCell="A19" zoomScale="95" zoomScaleNormal="70" workbookViewId="0">
      <selection activeCell="E40" sqref="E40"/>
    </sheetView>
  </sheetViews>
  <sheetFormatPr defaultColWidth="9.33203125" defaultRowHeight="19.8"/>
  <cols>
    <col min="1" max="1" width="9.33203125" style="1"/>
    <col min="2" max="2" width="15.33203125" style="1" customWidth="1"/>
    <col min="3" max="3" width="17.6640625" style="1" customWidth="1"/>
    <col min="4" max="4" width="26.44140625" style="1" customWidth="1"/>
    <col min="5" max="5" width="45.6640625" style="1" bestFit="1" customWidth="1"/>
    <col min="6" max="6" width="46.5546875" style="1" bestFit="1" customWidth="1"/>
    <col min="7" max="7" width="13.33203125" style="1" customWidth="1"/>
    <col min="8" max="8" width="17.33203125" style="1" customWidth="1"/>
    <col min="9" max="9" width="12.44140625" style="1" customWidth="1"/>
    <col min="10" max="10" width="12.88671875" style="1" bestFit="1" customWidth="1"/>
    <col min="11" max="16384" width="9.33203125" style="1"/>
  </cols>
  <sheetData>
    <row r="2" spans="1:13">
      <c r="B2" s="6"/>
      <c r="C2" s="1" t="s">
        <v>5</v>
      </c>
      <c r="D2" s="1" t="s">
        <v>17</v>
      </c>
      <c r="E2" s="44"/>
      <c r="F2" s="1" t="s">
        <v>13</v>
      </c>
      <c r="G2" s="1" t="s">
        <v>14</v>
      </c>
      <c r="I2" s="2" t="s">
        <v>85</v>
      </c>
      <c r="J2" s="1" t="s">
        <v>89</v>
      </c>
      <c r="K2" s="1" t="s">
        <v>102</v>
      </c>
      <c r="L2" s="1" t="s">
        <v>514</v>
      </c>
      <c r="M2" s="44"/>
    </row>
    <row r="3" spans="1:13">
      <c r="A3" s="1">
        <v>1</v>
      </c>
      <c r="B3" s="6" t="s">
        <v>15</v>
      </c>
      <c r="C3" s="1" t="s">
        <v>16</v>
      </c>
      <c r="D3" s="1" t="s">
        <v>12</v>
      </c>
      <c r="E3" s="44" t="s">
        <v>18</v>
      </c>
      <c r="F3" s="1" t="s">
        <v>19</v>
      </c>
      <c r="G3" s="1" t="s">
        <v>20</v>
      </c>
      <c r="I3" s="2" t="s">
        <v>86</v>
      </c>
      <c r="J3" s="1" t="s">
        <v>90</v>
      </c>
      <c r="K3" s="1" t="s">
        <v>103</v>
      </c>
      <c r="L3" s="1" t="s">
        <v>517</v>
      </c>
      <c r="M3" s="44"/>
    </row>
    <row r="4" spans="1:13">
      <c r="A4" s="1">
        <v>1</v>
      </c>
      <c r="B4" s="6" t="s">
        <v>21</v>
      </c>
      <c r="C4" s="1" t="s">
        <v>469</v>
      </c>
      <c r="D4" s="1" t="s">
        <v>23</v>
      </c>
      <c r="E4" s="44" t="s">
        <v>28</v>
      </c>
      <c r="F4" s="1" t="s">
        <v>24</v>
      </c>
      <c r="G4" s="1" t="b">
        <v>1</v>
      </c>
      <c r="I4" s="2" t="s">
        <v>87</v>
      </c>
      <c r="J4" s="1" t="s">
        <v>91</v>
      </c>
      <c r="K4" s="1" t="s">
        <v>104</v>
      </c>
      <c r="L4" s="1" t="s">
        <v>516</v>
      </c>
      <c r="M4" s="44"/>
    </row>
    <row r="5" spans="1:13">
      <c r="A5" s="1">
        <v>1</v>
      </c>
      <c r="B5" s="6" t="s">
        <v>25</v>
      </c>
      <c r="C5" s="1" t="s">
        <v>22</v>
      </c>
      <c r="D5" s="1" t="s">
        <v>95</v>
      </c>
      <c r="E5" s="44" t="s">
        <v>434</v>
      </c>
      <c r="F5" s="1" t="s">
        <v>29</v>
      </c>
      <c r="G5" s="1" t="s">
        <v>30</v>
      </c>
      <c r="I5" s="2" t="s">
        <v>88</v>
      </c>
      <c r="J5" s="1" t="s">
        <v>49</v>
      </c>
      <c r="K5" s="1" t="s">
        <v>105</v>
      </c>
      <c r="M5" s="44"/>
    </row>
    <row r="6" spans="1:13">
      <c r="A6" s="1">
        <v>1</v>
      </c>
      <c r="B6" s="6" t="s">
        <v>31</v>
      </c>
      <c r="C6" s="1" t="s">
        <v>483</v>
      </c>
      <c r="D6" s="1" t="s">
        <v>27</v>
      </c>
      <c r="E6" s="44" t="s">
        <v>37</v>
      </c>
      <c r="F6" s="1" t="s">
        <v>34</v>
      </c>
      <c r="G6" s="1" t="s">
        <v>97</v>
      </c>
      <c r="I6" s="2" t="s">
        <v>98</v>
      </c>
      <c r="J6" s="1" t="s">
        <v>23</v>
      </c>
      <c r="K6" s="1" t="s">
        <v>106</v>
      </c>
      <c r="M6" s="44"/>
    </row>
    <row r="7" spans="1:13">
      <c r="A7" s="1">
        <v>1</v>
      </c>
      <c r="B7" s="6" t="s">
        <v>115</v>
      </c>
      <c r="C7" s="1" t="s">
        <v>484</v>
      </c>
      <c r="D7" s="1" t="s">
        <v>33</v>
      </c>
      <c r="E7" s="44" t="s">
        <v>40</v>
      </c>
      <c r="G7" s="1" t="s">
        <v>35</v>
      </c>
      <c r="J7" s="1" t="s">
        <v>95</v>
      </c>
      <c r="K7" s="1" t="s">
        <v>107</v>
      </c>
      <c r="M7" s="44"/>
    </row>
    <row r="8" spans="1:13">
      <c r="A8" s="1">
        <v>1</v>
      </c>
      <c r="B8" s="6" t="s">
        <v>38</v>
      </c>
      <c r="C8" s="1" t="s">
        <v>485</v>
      </c>
      <c r="D8" s="1" t="s">
        <v>7</v>
      </c>
      <c r="E8" s="44" t="s">
        <v>445</v>
      </c>
      <c r="F8" t="s">
        <v>401</v>
      </c>
      <c r="K8" s="1" t="s">
        <v>108</v>
      </c>
      <c r="M8" s="44"/>
    </row>
    <row r="9" spans="1:13">
      <c r="A9" s="1">
        <v>1</v>
      </c>
      <c r="B9" s="6" t="s">
        <v>41</v>
      </c>
      <c r="C9" s="1" t="s">
        <v>26</v>
      </c>
      <c r="D9" s="1" t="s">
        <v>39</v>
      </c>
      <c r="E9" s="44" t="s">
        <v>446</v>
      </c>
      <c r="F9" t="s">
        <v>427</v>
      </c>
      <c r="K9" s="1" t="s">
        <v>109</v>
      </c>
      <c r="M9" s="44"/>
    </row>
    <row r="10" spans="1:13">
      <c r="A10" s="1">
        <v>1</v>
      </c>
      <c r="B10" s="6" t="s">
        <v>43</v>
      </c>
      <c r="C10" s="1" t="s">
        <v>32</v>
      </c>
      <c r="D10" s="1" t="s">
        <v>42</v>
      </c>
      <c r="E10" s="44" t="s">
        <v>447</v>
      </c>
      <c r="F10" t="s">
        <v>423</v>
      </c>
      <c r="K10" s="1" t="s">
        <v>110</v>
      </c>
      <c r="M10" s="44"/>
    </row>
    <row r="11" spans="1:13">
      <c r="A11" s="1">
        <v>1</v>
      </c>
      <c r="B11" s="6" t="s">
        <v>46</v>
      </c>
      <c r="C11" s="1" t="s">
        <v>36</v>
      </c>
      <c r="D11" s="1" t="s">
        <v>44</v>
      </c>
      <c r="E11" s="44" t="s">
        <v>448</v>
      </c>
      <c r="F11" t="s">
        <v>424</v>
      </c>
      <c r="K11" s="1" t="s">
        <v>111</v>
      </c>
      <c r="M11" s="44"/>
    </row>
    <row r="12" spans="1:13">
      <c r="A12" s="1">
        <v>1</v>
      </c>
      <c r="B12" s="6" t="s">
        <v>48</v>
      </c>
      <c r="C12" s="1" t="s">
        <v>92</v>
      </c>
      <c r="D12" s="1" t="s">
        <v>1</v>
      </c>
      <c r="E12" s="45" t="s">
        <v>45</v>
      </c>
      <c r="F12" t="s">
        <v>426</v>
      </c>
      <c r="K12" s="1" t="s">
        <v>112</v>
      </c>
      <c r="M12" s="44"/>
    </row>
    <row r="13" spans="1:13">
      <c r="A13" s="1">
        <v>1</v>
      </c>
      <c r="B13" s="6" t="s">
        <v>51</v>
      </c>
      <c r="C13" s="1" t="s">
        <v>93</v>
      </c>
      <c r="D13" s="1" t="s">
        <v>49</v>
      </c>
      <c r="E13" s="45" t="s">
        <v>435</v>
      </c>
      <c r="F13" t="s">
        <v>425</v>
      </c>
      <c r="K13" s="1" t="s">
        <v>113</v>
      </c>
      <c r="M13" s="45"/>
    </row>
    <row r="14" spans="1:13">
      <c r="A14" s="1">
        <v>1</v>
      </c>
      <c r="B14" s="6" t="s">
        <v>54</v>
      </c>
      <c r="C14" s="1" t="s">
        <v>473</v>
      </c>
      <c r="D14" s="1" t="s">
        <v>52</v>
      </c>
      <c r="E14" s="45" t="s">
        <v>436</v>
      </c>
      <c r="F14" t="s">
        <v>402</v>
      </c>
      <c r="M14" s="45"/>
    </row>
    <row r="15" spans="1:13">
      <c r="A15" s="1">
        <v>1</v>
      </c>
      <c r="B15" s="6" t="s">
        <v>57</v>
      </c>
      <c r="D15" s="1" t="s">
        <v>55</v>
      </c>
      <c r="E15" s="45" t="s">
        <v>437</v>
      </c>
      <c r="F15" t="s">
        <v>428</v>
      </c>
      <c r="M15" s="45"/>
    </row>
    <row r="16" spans="1:13">
      <c r="A16" s="1">
        <v>1</v>
      </c>
      <c r="B16" s="6" t="s">
        <v>6</v>
      </c>
      <c r="D16" s="1" t="s">
        <v>58</v>
      </c>
      <c r="E16" s="45" t="s">
        <v>438</v>
      </c>
      <c r="F16" t="s">
        <v>429</v>
      </c>
      <c r="M16" s="45"/>
    </row>
    <row r="17" spans="1:13">
      <c r="A17" s="1">
        <v>1</v>
      </c>
      <c r="B17" s="6" t="s">
        <v>62</v>
      </c>
      <c r="D17" s="1" t="s">
        <v>60</v>
      </c>
      <c r="E17" s="45" t="s">
        <v>47</v>
      </c>
      <c r="F17" t="s">
        <v>430</v>
      </c>
      <c r="M17" s="45"/>
    </row>
    <row r="18" spans="1:13">
      <c r="A18" s="1">
        <v>1</v>
      </c>
      <c r="B18" s="6" t="s">
        <v>65</v>
      </c>
      <c r="D18" s="1" t="s">
        <v>63</v>
      </c>
      <c r="E18" s="45" t="s">
        <v>50</v>
      </c>
      <c r="F18" t="s">
        <v>431</v>
      </c>
      <c r="M18" s="45"/>
    </row>
    <row r="19" spans="1:13">
      <c r="A19" s="1">
        <v>1</v>
      </c>
      <c r="B19" s="6" t="s">
        <v>68</v>
      </c>
      <c r="D19" s="1" t="s">
        <v>66</v>
      </c>
      <c r="E19" s="45" t="s">
        <v>53</v>
      </c>
      <c r="F19" t="s">
        <v>432</v>
      </c>
      <c r="M19" s="45"/>
    </row>
    <row r="20" spans="1:13">
      <c r="A20" s="1">
        <v>1</v>
      </c>
      <c r="B20" s="6" t="s">
        <v>69</v>
      </c>
      <c r="E20" s="45" t="s">
        <v>56</v>
      </c>
      <c r="F20" t="s">
        <v>433</v>
      </c>
      <c r="M20" s="45"/>
    </row>
    <row r="21" spans="1:13">
      <c r="A21" s="1">
        <v>1</v>
      </c>
      <c r="B21" s="6" t="s">
        <v>70</v>
      </c>
      <c r="E21" s="45" t="s">
        <v>59</v>
      </c>
      <c r="F21"/>
      <c r="M21" s="45"/>
    </row>
    <row r="22" spans="1:13">
      <c r="A22" s="1">
        <v>1</v>
      </c>
      <c r="B22" s="6" t="s">
        <v>71</v>
      </c>
      <c r="E22" s="45" t="s">
        <v>439</v>
      </c>
      <c r="M22" s="45"/>
    </row>
    <row r="23" spans="1:13">
      <c r="A23" s="1">
        <v>1</v>
      </c>
      <c r="B23" s="6" t="s">
        <v>72</v>
      </c>
      <c r="E23" s="45" t="s">
        <v>440</v>
      </c>
      <c r="M23" s="45"/>
    </row>
    <row r="24" spans="1:13">
      <c r="A24" s="1">
        <v>1</v>
      </c>
      <c r="B24" s="6" t="s">
        <v>73</v>
      </c>
      <c r="E24" s="45" t="s">
        <v>519</v>
      </c>
      <c r="M24" s="45"/>
    </row>
    <row r="25" spans="1:13">
      <c r="A25" s="1">
        <v>1</v>
      </c>
      <c r="B25" s="6" t="s">
        <v>74</v>
      </c>
      <c r="E25" s="46" t="s">
        <v>420</v>
      </c>
      <c r="M25" s="46"/>
    </row>
    <row r="26" spans="1:13">
      <c r="A26" s="1">
        <v>1</v>
      </c>
      <c r="B26" s="6" t="s">
        <v>75</v>
      </c>
      <c r="E26" s="45" t="s">
        <v>441</v>
      </c>
      <c r="M26" s="45"/>
    </row>
    <row r="27" spans="1:13">
      <c r="A27" s="1">
        <v>1</v>
      </c>
      <c r="B27" s="6" t="s">
        <v>76</v>
      </c>
      <c r="E27" s="45" t="s">
        <v>61</v>
      </c>
      <c r="M27" s="45"/>
    </row>
    <row r="28" spans="1:13">
      <c r="A28" s="1">
        <v>1</v>
      </c>
      <c r="B28" s="6" t="s">
        <v>77</v>
      </c>
      <c r="E28" s="46" t="s">
        <v>419</v>
      </c>
      <c r="M28" s="46"/>
    </row>
    <row r="29" spans="1:13">
      <c r="A29" s="1">
        <v>1</v>
      </c>
      <c r="B29" s="6" t="s">
        <v>78</v>
      </c>
      <c r="E29" s="45" t="s">
        <v>442</v>
      </c>
      <c r="M29" s="45"/>
    </row>
    <row r="30" spans="1:13">
      <c r="A30" s="1">
        <v>1</v>
      </c>
      <c r="B30" s="6" t="s">
        <v>537</v>
      </c>
      <c r="E30" s="45" t="s">
        <v>64</v>
      </c>
      <c r="M30" s="45"/>
    </row>
    <row r="31" spans="1:13">
      <c r="A31" s="1">
        <v>1</v>
      </c>
      <c r="B31" s="6" t="s">
        <v>80</v>
      </c>
      <c r="E31" s="45" t="s">
        <v>443</v>
      </c>
      <c r="M31" s="45"/>
    </row>
    <row r="32" spans="1:13">
      <c r="A32" s="1">
        <v>1</v>
      </c>
      <c r="B32" s="6" t="s">
        <v>81</v>
      </c>
      <c r="E32" s="45" t="s">
        <v>67</v>
      </c>
      <c r="M32" s="45"/>
    </row>
    <row r="33" spans="2:13">
      <c r="B33" s="6" t="s">
        <v>82</v>
      </c>
      <c r="E33" s="45" t="s">
        <v>10</v>
      </c>
      <c r="M33" s="45"/>
    </row>
    <row r="34" spans="2:13">
      <c r="B34" s="6" t="s">
        <v>83</v>
      </c>
      <c r="E34" s="45" t="s">
        <v>449</v>
      </c>
      <c r="M34" s="45"/>
    </row>
    <row r="35" spans="2:13">
      <c r="B35" s="6" t="s">
        <v>342</v>
      </c>
      <c r="E35" s="45" t="s">
        <v>533</v>
      </c>
    </row>
    <row r="36" spans="2:13">
      <c r="B36" s="6" t="s">
        <v>335</v>
      </c>
      <c r="E36" s="45" t="s">
        <v>534</v>
      </c>
    </row>
    <row r="37" spans="2:13">
      <c r="B37" s="6" t="s">
        <v>334</v>
      </c>
      <c r="E37" t="s">
        <v>471</v>
      </c>
    </row>
    <row r="38" spans="2:13">
      <c r="B38" s="6" t="s">
        <v>231</v>
      </c>
      <c r="E38" t="s">
        <v>474</v>
      </c>
    </row>
    <row r="39" spans="2:13">
      <c r="B39" s="6"/>
      <c r="E39" t="s">
        <v>475</v>
      </c>
    </row>
    <row r="40" spans="2:13">
      <c r="B40" s="6" t="s">
        <v>84</v>
      </c>
      <c r="E40" t="s">
        <v>476</v>
      </c>
    </row>
    <row r="41" spans="2:13">
      <c r="E41" t="s">
        <v>535</v>
      </c>
    </row>
    <row r="42" spans="2:13">
      <c r="E42" t="s">
        <v>536</v>
      </c>
    </row>
    <row r="43" spans="2:13">
      <c r="E43" t="s">
        <v>472</v>
      </c>
    </row>
    <row r="44" spans="2:13">
      <c r="E44" t="s">
        <v>550</v>
      </c>
    </row>
  </sheetData>
  <sheetProtection algorithmName="SHA-512" hashValue="bPrbYuTgecrlaNmJgZ0BVr4zHATFtlzTF0WP8G9T1amtCw3gpnzgPpip4RHxXBaTeivpZCPYqoCXh/k4Mtkwcg==" saltValue="Ck5rFUDWSVWb+fG7nkkjmA==" spinCount="100000" sheet="1" objects="1" scenarios="1"/>
  <phoneticPr fontId="2" type="noConversion"/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44F438-AB03-47B7-8ED0-7D6C3B0C4142}">
  <dimension ref="B2:AE45"/>
  <sheetViews>
    <sheetView topLeftCell="M1" zoomScale="68" zoomScaleNormal="80" workbookViewId="0">
      <selection activeCell="O3" sqref="O3:U25"/>
    </sheetView>
  </sheetViews>
  <sheetFormatPr defaultColWidth="8.6640625" defaultRowHeight="14.4"/>
  <cols>
    <col min="1" max="1" width="1.6640625" customWidth="1"/>
    <col min="2" max="2" width="18" customWidth="1"/>
    <col min="3" max="5" width="14.33203125" customWidth="1"/>
    <col min="6" max="6" width="16.44140625" customWidth="1"/>
    <col min="7" max="7" width="25.6640625" customWidth="1"/>
    <col min="8" max="8" width="16.44140625" customWidth="1"/>
    <col min="9" max="9" width="3.44140625" customWidth="1"/>
    <col min="10" max="10" width="33.109375" customWidth="1"/>
    <col min="11" max="11" width="21.109375" customWidth="1"/>
    <col min="12" max="12" width="49" customWidth="1"/>
    <col min="13" max="13" width="25.5546875" customWidth="1"/>
    <col min="14" max="14" width="7.5546875" customWidth="1"/>
    <col min="15" max="15" width="27.44140625" customWidth="1"/>
    <col min="16" max="16" width="51.109375" style="20" customWidth="1"/>
    <col min="17" max="17" width="20.33203125" customWidth="1"/>
    <col min="18" max="18" width="28.6640625" bestFit="1" customWidth="1"/>
    <col min="19" max="19" width="31.88671875" bestFit="1" customWidth="1"/>
    <col min="20" max="20" width="20.33203125" customWidth="1"/>
    <col min="21" max="21" width="15" bestFit="1" customWidth="1"/>
    <col min="23" max="23" width="23.33203125" customWidth="1"/>
    <col min="24" max="24" width="9.88671875" customWidth="1"/>
    <col min="26" max="26" width="19.33203125" style="13" customWidth="1"/>
    <col min="28" max="28" width="16.44140625" customWidth="1"/>
    <col min="29" max="29" width="13.109375" style="9" customWidth="1"/>
    <col min="30" max="30" width="8.6640625" style="9"/>
    <col min="31" max="31" width="13.88671875" customWidth="1"/>
  </cols>
  <sheetData>
    <row r="2" spans="2:31" ht="28.8">
      <c r="B2" s="7" t="s">
        <v>120</v>
      </c>
      <c r="C2" s="7" t="s">
        <v>151</v>
      </c>
      <c r="D2" s="7" t="s">
        <v>152</v>
      </c>
      <c r="E2" s="7" t="s">
        <v>153</v>
      </c>
      <c r="F2" s="8" t="s">
        <v>154</v>
      </c>
      <c r="G2" s="8"/>
      <c r="H2" s="9"/>
      <c r="I2" s="9"/>
      <c r="J2" s="9"/>
      <c r="O2" s="10" t="s">
        <v>125</v>
      </c>
      <c r="P2" s="11"/>
      <c r="Q2" s="10" t="s">
        <v>126</v>
      </c>
      <c r="R2" s="10" t="s">
        <v>265</v>
      </c>
      <c r="S2" s="10" t="s">
        <v>308</v>
      </c>
      <c r="T2" s="10" t="s">
        <v>309</v>
      </c>
      <c r="V2" s="12"/>
      <c r="W2" s="10"/>
      <c r="X2" s="10"/>
    </row>
    <row r="3" spans="2:31" ht="23.4">
      <c r="B3" s="14" t="s">
        <v>155</v>
      </c>
      <c r="C3" s="14" t="s">
        <v>156</v>
      </c>
      <c r="D3" s="14" t="s">
        <v>124</v>
      </c>
      <c r="E3" s="14" t="s">
        <v>124</v>
      </c>
      <c r="F3" s="14" t="s">
        <v>124</v>
      </c>
      <c r="G3" s="14" t="s">
        <v>157</v>
      </c>
      <c r="H3" s="15" t="s">
        <v>126</v>
      </c>
      <c r="I3" s="9"/>
      <c r="J3" s="9"/>
      <c r="O3" s="106" t="s">
        <v>132</v>
      </c>
      <c r="P3" s="107" t="s">
        <v>522</v>
      </c>
      <c r="Q3" s="108" t="s">
        <v>482</v>
      </c>
      <c r="R3" s="109" t="s">
        <v>271</v>
      </c>
      <c r="S3" s="110" t="s">
        <v>317</v>
      </c>
      <c r="T3" s="111" t="s">
        <v>318</v>
      </c>
      <c r="U3" s="112" t="s">
        <v>525</v>
      </c>
      <c r="W3" s="17" t="s">
        <v>149</v>
      </c>
      <c r="X3" s="18" t="s">
        <v>127</v>
      </c>
      <c r="Z3" s="17" t="s">
        <v>236</v>
      </c>
      <c r="AB3">
        <v>1</v>
      </c>
      <c r="AC3" s="9" t="s">
        <v>287</v>
      </c>
      <c r="AD3" s="9" t="s">
        <v>298</v>
      </c>
      <c r="AE3" t="s">
        <v>299</v>
      </c>
    </row>
    <row r="4" spans="2:31" ht="23.4">
      <c r="B4" s="19" t="s">
        <v>158</v>
      </c>
      <c r="C4" s="18" t="s">
        <v>159</v>
      </c>
      <c r="D4" s="18" t="s">
        <v>160</v>
      </c>
      <c r="E4" s="18" t="s">
        <v>161</v>
      </c>
      <c r="F4" s="18" t="s">
        <v>162</v>
      </c>
      <c r="G4" s="17" t="s">
        <v>163</v>
      </c>
      <c r="H4" s="16" t="s">
        <v>260</v>
      </c>
      <c r="I4" s="9"/>
      <c r="J4" s="20" t="s">
        <v>259</v>
      </c>
      <c r="K4" s="20" t="s">
        <v>5</v>
      </c>
      <c r="L4" s="44" t="s">
        <v>18</v>
      </c>
      <c r="M4" s="20" t="s">
        <v>17</v>
      </c>
      <c r="O4" s="106" t="s">
        <v>116</v>
      </c>
      <c r="P4" s="107" t="s">
        <v>523</v>
      </c>
      <c r="Q4" s="108" t="s">
        <v>486</v>
      </c>
      <c r="R4" s="113" t="s">
        <v>273</v>
      </c>
      <c r="S4" s="111" t="s">
        <v>319</v>
      </c>
      <c r="T4" s="111" t="s">
        <v>134</v>
      </c>
      <c r="U4" s="112" t="s">
        <v>122</v>
      </c>
      <c r="W4" s="17" t="s">
        <v>148</v>
      </c>
      <c r="X4" s="18" t="s">
        <v>128</v>
      </c>
      <c r="Z4" s="17" t="s">
        <v>237</v>
      </c>
      <c r="AB4">
        <v>2</v>
      </c>
      <c r="AC4" s="9" t="s">
        <v>288</v>
      </c>
      <c r="AD4" s="9" t="s">
        <v>294</v>
      </c>
      <c r="AE4" t="s">
        <v>296</v>
      </c>
    </row>
    <row r="5" spans="2:31" ht="23.4">
      <c r="B5" s="19" t="s">
        <v>164</v>
      </c>
      <c r="C5" s="18" t="s">
        <v>165</v>
      </c>
      <c r="D5" s="18" t="s">
        <v>160</v>
      </c>
      <c r="E5" s="18" t="s">
        <v>161</v>
      </c>
      <c r="F5" s="18" t="s">
        <v>162</v>
      </c>
      <c r="G5" s="17" t="s">
        <v>163</v>
      </c>
      <c r="H5" s="16" t="s">
        <v>260</v>
      </c>
      <c r="I5" s="9"/>
      <c r="J5" s="20" t="s">
        <v>266</v>
      </c>
      <c r="K5" s="20" t="s">
        <v>22</v>
      </c>
      <c r="L5" s="44" t="s">
        <v>28</v>
      </c>
      <c r="M5" s="20" t="s">
        <v>12</v>
      </c>
      <c r="O5" s="114" t="s">
        <v>129</v>
      </c>
      <c r="P5" s="115" t="s">
        <v>524</v>
      </c>
      <c r="Q5" s="108" t="s">
        <v>549</v>
      </c>
      <c r="R5" s="109" t="s">
        <v>269</v>
      </c>
      <c r="S5" s="111" t="s">
        <v>314</v>
      </c>
      <c r="T5" s="111" t="s">
        <v>130</v>
      </c>
      <c r="U5" s="112" t="s">
        <v>122</v>
      </c>
      <c r="W5" s="17" t="s">
        <v>150</v>
      </c>
      <c r="X5" s="18" t="s">
        <v>122</v>
      </c>
      <c r="Z5" s="17" t="s">
        <v>238</v>
      </c>
      <c r="AB5">
        <v>3</v>
      </c>
      <c r="AC5" s="9" t="s">
        <v>289</v>
      </c>
      <c r="AD5" s="9" t="s">
        <v>300</v>
      </c>
      <c r="AE5" t="s">
        <v>297</v>
      </c>
    </row>
    <row r="6" spans="2:31" ht="23.4">
      <c r="B6" s="19" t="s">
        <v>198</v>
      </c>
      <c r="C6" s="18" t="s">
        <v>199</v>
      </c>
      <c r="D6" s="18" t="s">
        <v>200</v>
      </c>
      <c r="E6" s="18" t="s">
        <v>161</v>
      </c>
      <c r="F6" s="18" t="s">
        <v>162</v>
      </c>
      <c r="G6" s="17" t="s">
        <v>163</v>
      </c>
      <c r="H6" s="16" t="s">
        <v>260</v>
      </c>
      <c r="I6" s="9"/>
      <c r="J6" s="20" t="s">
        <v>267</v>
      </c>
      <c r="K6" s="20" t="s">
        <v>26</v>
      </c>
      <c r="L6" s="44" t="s">
        <v>434</v>
      </c>
      <c r="M6" s="20" t="s">
        <v>23</v>
      </c>
      <c r="O6" s="107" t="s">
        <v>131</v>
      </c>
      <c r="P6" s="107" t="s">
        <v>450</v>
      </c>
      <c r="Q6" s="116" t="s">
        <v>454</v>
      </c>
      <c r="R6" s="113" t="s">
        <v>270</v>
      </c>
      <c r="S6" s="111" t="s">
        <v>315</v>
      </c>
      <c r="T6" s="111" t="s">
        <v>316</v>
      </c>
      <c r="U6" s="112" t="s">
        <v>122</v>
      </c>
      <c r="W6" s="17"/>
      <c r="X6" s="18"/>
      <c r="Z6" s="17" t="s">
        <v>239</v>
      </c>
      <c r="AB6">
        <v>4</v>
      </c>
      <c r="AC6" s="9" t="s">
        <v>290</v>
      </c>
      <c r="AD6" s="9" t="s">
        <v>295</v>
      </c>
      <c r="AE6" s="21">
        <v>8</v>
      </c>
    </row>
    <row r="7" spans="2:31" ht="23.4">
      <c r="B7" s="19" t="s">
        <v>201</v>
      </c>
      <c r="C7" s="18" t="s">
        <v>202</v>
      </c>
      <c r="D7" s="18" t="s">
        <v>200</v>
      </c>
      <c r="E7" s="18" t="s">
        <v>161</v>
      </c>
      <c r="F7" s="18" t="s">
        <v>162</v>
      </c>
      <c r="G7" s="17" t="s">
        <v>163</v>
      </c>
      <c r="H7" s="16" t="s">
        <v>260</v>
      </c>
      <c r="I7" s="9"/>
      <c r="J7" s="20" t="s">
        <v>268</v>
      </c>
      <c r="K7" s="20" t="s">
        <v>32</v>
      </c>
      <c r="L7" s="44" t="s">
        <v>37</v>
      </c>
      <c r="M7" s="20" t="s">
        <v>95</v>
      </c>
      <c r="O7" s="107" t="s">
        <v>487</v>
      </c>
      <c r="P7" s="107" t="s">
        <v>450</v>
      </c>
      <c r="Q7" s="108" t="s">
        <v>455</v>
      </c>
      <c r="R7" s="113" t="s">
        <v>492</v>
      </c>
      <c r="S7" s="111"/>
      <c r="T7" s="113" t="s">
        <v>493</v>
      </c>
      <c r="U7" s="112" t="s">
        <v>122</v>
      </c>
      <c r="Z7" s="17" t="s">
        <v>240</v>
      </c>
      <c r="AB7">
        <v>5</v>
      </c>
      <c r="AC7" s="9" t="s">
        <v>291</v>
      </c>
      <c r="AD7" s="9" t="s">
        <v>301</v>
      </c>
      <c r="AE7" s="21">
        <v>8.3000000000000007</v>
      </c>
    </row>
    <row r="8" spans="2:31" ht="23.4">
      <c r="B8" s="19" t="s">
        <v>203</v>
      </c>
      <c r="C8" s="18" t="s">
        <v>204</v>
      </c>
      <c r="D8" s="18" t="s">
        <v>200</v>
      </c>
      <c r="E8" s="18" t="s">
        <v>161</v>
      </c>
      <c r="F8" s="18" t="s">
        <v>162</v>
      </c>
      <c r="G8" s="17" t="s">
        <v>163</v>
      </c>
      <c r="H8" s="16" t="s">
        <v>260</v>
      </c>
      <c r="I8" s="9"/>
      <c r="J8" s="20" t="s">
        <v>543</v>
      </c>
      <c r="K8" s="20" t="s">
        <v>36</v>
      </c>
      <c r="L8" s="44" t="s">
        <v>40</v>
      </c>
      <c r="M8" s="20" t="s">
        <v>27</v>
      </c>
      <c r="O8" s="106" t="s">
        <v>520</v>
      </c>
      <c r="P8" s="107" t="s">
        <v>306</v>
      </c>
      <c r="Q8" s="108" t="s">
        <v>526</v>
      </c>
      <c r="R8" s="109" t="s">
        <v>521</v>
      </c>
      <c r="S8" s="110" t="s">
        <v>527</v>
      </c>
      <c r="T8" s="111" t="s">
        <v>531</v>
      </c>
      <c r="U8" s="112" t="s">
        <v>122</v>
      </c>
      <c r="Z8" s="17" t="s">
        <v>554</v>
      </c>
      <c r="AB8">
        <v>6</v>
      </c>
      <c r="AC8" s="9" t="s">
        <v>292</v>
      </c>
      <c r="AE8" s="21">
        <v>9</v>
      </c>
    </row>
    <row r="9" spans="2:31" ht="23.4">
      <c r="B9" s="19" t="s">
        <v>220</v>
      </c>
      <c r="C9" s="18" t="s">
        <v>221</v>
      </c>
      <c r="D9" s="18" t="s">
        <v>183</v>
      </c>
      <c r="E9" s="18" t="s">
        <v>161</v>
      </c>
      <c r="F9" s="18" t="s">
        <v>162</v>
      </c>
      <c r="G9" s="17" t="s">
        <v>163</v>
      </c>
      <c r="H9" s="16" t="s">
        <v>260</v>
      </c>
      <c r="I9" s="9"/>
      <c r="J9" s="20"/>
      <c r="K9" s="20" t="s">
        <v>92</v>
      </c>
      <c r="L9" s="44" t="s">
        <v>445</v>
      </c>
      <c r="M9" s="20" t="s">
        <v>33</v>
      </c>
      <c r="O9" s="107" t="s">
        <v>415</v>
      </c>
      <c r="P9" s="107" t="s">
        <v>306</v>
      </c>
      <c r="Q9" s="117" t="s">
        <v>548</v>
      </c>
      <c r="R9" s="110" t="s">
        <v>416</v>
      </c>
      <c r="S9" s="118" t="s">
        <v>417</v>
      </c>
      <c r="T9" s="119" t="s">
        <v>418</v>
      </c>
      <c r="U9" s="112" t="s">
        <v>122</v>
      </c>
      <c r="Z9" s="17" t="s">
        <v>246</v>
      </c>
      <c r="AB9">
        <v>7</v>
      </c>
      <c r="AC9" s="9" t="s">
        <v>293</v>
      </c>
      <c r="AE9" s="21">
        <v>9.3000000000000007</v>
      </c>
    </row>
    <row r="10" spans="2:31" ht="23.4">
      <c r="B10" s="19" t="s">
        <v>214</v>
      </c>
      <c r="C10" s="18" t="s">
        <v>215</v>
      </c>
      <c r="D10" s="18" t="s">
        <v>183</v>
      </c>
      <c r="E10" s="18" t="s">
        <v>161</v>
      </c>
      <c r="F10" s="18" t="s">
        <v>183</v>
      </c>
      <c r="G10" s="17" t="s">
        <v>184</v>
      </c>
      <c r="H10" s="16" t="s">
        <v>264</v>
      </c>
      <c r="I10" s="9"/>
      <c r="J10" s="20"/>
      <c r="K10" s="20" t="s">
        <v>93</v>
      </c>
      <c r="L10" s="44" t="s">
        <v>446</v>
      </c>
      <c r="M10" s="20" t="s">
        <v>7</v>
      </c>
      <c r="O10" s="106" t="s">
        <v>133</v>
      </c>
      <c r="P10" s="107" t="s">
        <v>528</v>
      </c>
      <c r="Q10" s="108" t="s">
        <v>456</v>
      </c>
      <c r="R10" s="109" t="s">
        <v>272</v>
      </c>
      <c r="S10" s="110" t="s">
        <v>494</v>
      </c>
      <c r="T10" s="120" t="s">
        <v>495</v>
      </c>
      <c r="U10" s="112" t="s">
        <v>128</v>
      </c>
      <c r="Z10" s="17" t="s">
        <v>241</v>
      </c>
      <c r="AB10">
        <v>8</v>
      </c>
      <c r="AE10" s="21">
        <v>10</v>
      </c>
    </row>
    <row r="11" spans="2:31" ht="23.4">
      <c r="B11" s="22" t="s">
        <v>216</v>
      </c>
      <c r="C11" s="18" t="s">
        <v>217</v>
      </c>
      <c r="D11" s="18" t="s">
        <v>183</v>
      </c>
      <c r="E11" s="18" t="s">
        <v>161</v>
      </c>
      <c r="F11" s="18" t="s">
        <v>183</v>
      </c>
      <c r="G11" s="17" t="s">
        <v>184</v>
      </c>
      <c r="H11" s="16" t="s">
        <v>264</v>
      </c>
      <c r="I11" s="9"/>
      <c r="J11" s="20"/>
      <c r="L11" s="44" t="s">
        <v>447</v>
      </c>
      <c r="M11" s="20" t="s">
        <v>39</v>
      </c>
      <c r="O11" s="121" t="s">
        <v>135</v>
      </c>
      <c r="P11" s="107" t="s">
        <v>524</v>
      </c>
      <c r="Q11" s="108" t="s">
        <v>136</v>
      </c>
      <c r="R11" s="110" t="s">
        <v>274</v>
      </c>
      <c r="S11" s="111" t="s">
        <v>320</v>
      </c>
      <c r="T11" s="111" t="s">
        <v>321</v>
      </c>
      <c r="U11" s="112" t="s">
        <v>128</v>
      </c>
      <c r="Z11" s="17" t="s">
        <v>242</v>
      </c>
      <c r="AB11">
        <v>9</v>
      </c>
      <c r="AE11" s="21">
        <v>10.3</v>
      </c>
    </row>
    <row r="12" spans="2:31" ht="23.4">
      <c r="B12" s="22" t="s">
        <v>218</v>
      </c>
      <c r="C12" s="18" t="s">
        <v>219</v>
      </c>
      <c r="D12" s="18" t="s">
        <v>183</v>
      </c>
      <c r="E12" s="18" t="s">
        <v>161</v>
      </c>
      <c r="F12" s="18" t="s">
        <v>183</v>
      </c>
      <c r="G12" s="17" t="s">
        <v>184</v>
      </c>
      <c r="H12" s="16" t="s">
        <v>264</v>
      </c>
      <c r="I12" s="9"/>
      <c r="J12" s="20"/>
      <c r="L12" s="44" t="s">
        <v>448</v>
      </c>
      <c r="M12" s="20" t="s">
        <v>42</v>
      </c>
      <c r="O12" s="107" t="s">
        <v>488</v>
      </c>
      <c r="P12" s="107" t="s">
        <v>306</v>
      </c>
      <c r="Q12" s="108" t="s">
        <v>457</v>
      </c>
      <c r="R12" s="109" t="s">
        <v>275</v>
      </c>
      <c r="S12" s="111" t="s">
        <v>322</v>
      </c>
      <c r="T12" s="111" t="s">
        <v>323</v>
      </c>
      <c r="U12" s="112" t="s">
        <v>128</v>
      </c>
      <c r="Z12" s="17" t="s">
        <v>243</v>
      </c>
      <c r="AB12">
        <v>10</v>
      </c>
      <c r="AE12" s="21">
        <v>11</v>
      </c>
    </row>
    <row r="13" spans="2:31" ht="23.4">
      <c r="B13" s="22" t="s">
        <v>222</v>
      </c>
      <c r="C13" s="18" t="s">
        <v>222</v>
      </c>
      <c r="D13" s="18" t="s">
        <v>183</v>
      </c>
      <c r="E13" s="18" t="s">
        <v>161</v>
      </c>
      <c r="F13" s="18" t="s">
        <v>183</v>
      </c>
      <c r="G13" s="17" t="s">
        <v>184</v>
      </c>
      <c r="H13" s="16" t="s">
        <v>264</v>
      </c>
      <c r="I13" s="9"/>
      <c r="J13" s="9"/>
      <c r="L13" s="45" t="s">
        <v>45</v>
      </c>
      <c r="M13" s="20" t="s">
        <v>44</v>
      </c>
      <c r="O13" s="107" t="s">
        <v>422</v>
      </c>
      <c r="P13" s="107" t="s">
        <v>306</v>
      </c>
      <c r="Q13" s="108" t="s">
        <v>458</v>
      </c>
      <c r="R13" s="109" t="s">
        <v>496</v>
      </c>
      <c r="S13" s="110"/>
      <c r="T13" s="113" t="s">
        <v>497</v>
      </c>
      <c r="U13" s="112" t="s">
        <v>128</v>
      </c>
      <c r="Z13" s="17" t="s">
        <v>244</v>
      </c>
      <c r="AB13">
        <v>11</v>
      </c>
      <c r="AE13" s="21">
        <v>11.3</v>
      </c>
    </row>
    <row r="14" spans="2:31" ht="23.4">
      <c r="B14" s="19" t="s">
        <v>180</v>
      </c>
      <c r="C14" s="18" t="s">
        <v>181</v>
      </c>
      <c r="D14" s="18" t="s">
        <v>171</v>
      </c>
      <c r="E14" s="18" t="s">
        <v>182</v>
      </c>
      <c r="F14" s="18" t="s">
        <v>171</v>
      </c>
      <c r="G14" s="17" t="s">
        <v>172</v>
      </c>
      <c r="H14" s="16" t="s">
        <v>262</v>
      </c>
      <c r="I14" s="9"/>
      <c r="J14" s="9"/>
      <c r="L14" s="45" t="s">
        <v>435</v>
      </c>
      <c r="M14" s="20" t="s">
        <v>1</v>
      </c>
      <c r="O14" s="107" t="s">
        <v>444</v>
      </c>
      <c r="P14" s="107" t="s">
        <v>306</v>
      </c>
      <c r="Q14" s="108" t="s">
        <v>459</v>
      </c>
      <c r="R14" s="109" t="s">
        <v>498</v>
      </c>
      <c r="S14" s="111" t="s">
        <v>451</v>
      </c>
      <c r="T14" s="113" t="s">
        <v>452</v>
      </c>
      <c r="U14" s="112" t="s">
        <v>128</v>
      </c>
      <c r="Z14" s="17" t="s">
        <v>479</v>
      </c>
      <c r="AB14">
        <v>12</v>
      </c>
      <c r="AE14" s="21">
        <v>12</v>
      </c>
    </row>
    <row r="15" spans="2:31" ht="23.4">
      <c r="B15" s="19" t="s">
        <v>185</v>
      </c>
      <c r="C15" s="18" t="s">
        <v>186</v>
      </c>
      <c r="D15" s="18" t="s">
        <v>171</v>
      </c>
      <c r="E15" s="18" t="s">
        <v>182</v>
      </c>
      <c r="F15" s="18" t="s">
        <v>171</v>
      </c>
      <c r="G15" s="17" t="s">
        <v>172</v>
      </c>
      <c r="H15" s="16" t="s">
        <v>262</v>
      </c>
      <c r="I15" s="9"/>
      <c r="J15" s="9"/>
      <c r="L15" s="45" t="s">
        <v>436</v>
      </c>
      <c r="M15" s="20" t="s">
        <v>49</v>
      </c>
      <c r="O15" s="121" t="s">
        <v>489</v>
      </c>
      <c r="P15" s="107" t="s">
        <v>306</v>
      </c>
      <c r="Q15" s="108" t="s">
        <v>460</v>
      </c>
      <c r="R15" s="109" t="s">
        <v>499</v>
      </c>
      <c r="S15" s="111"/>
      <c r="T15" s="113" t="s">
        <v>453</v>
      </c>
      <c r="U15" s="112" t="s">
        <v>128</v>
      </c>
      <c r="Z15" s="17" t="s">
        <v>247</v>
      </c>
      <c r="AB15">
        <v>13</v>
      </c>
      <c r="AE15" s="21">
        <v>12.3</v>
      </c>
    </row>
    <row r="16" spans="2:31" ht="23.4">
      <c r="B16" s="19" t="s">
        <v>173</v>
      </c>
      <c r="C16" s="18" t="s">
        <v>174</v>
      </c>
      <c r="D16" s="18" t="s">
        <v>170</v>
      </c>
      <c r="E16" s="18" t="s">
        <v>166</v>
      </c>
      <c r="F16" s="18" t="s">
        <v>171</v>
      </c>
      <c r="G16" s="17" t="s">
        <v>172</v>
      </c>
      <c r="H16" s="16" t="s">
        <v>262</v>
      </c>
      <c r="I16" s="9"/>
      <c r="J16" s="9"/>
      <c r="L16" s="45" t="s">
        <v>437</v>
      </c>
      <c r="M16" s="20" t="s">
        <v>52</v>
      </c>
      <c r="O16" s="107" t="s">
        <v>137</v>
      </c>
      <c r="P16" s="107" t="s">
        <v>529</v>
      </c>
      <c r="Q16" s="108" t="s">
        <v>461</v>
      </c>
      <c r="R16" s="109" t="s">
        <v>276</v>
      </c>
      <c r="S16" s="111" t="s">
        <v>324</v>
      </c>
      <c r="T16" s="111" t="s">
        <v>138</v>
      </c>
      <c r="U16" s="112" t="s">
        <v>477</v>
      </c>
      <c r="Z16" s="17" t="s">
        <v>480</v>
      </c>
      <c r="AB16">
        <v>14</v>
      </c>
      <c r="AE16" s="21">
        <v>13</v>
      </c>
    </row>
    <row r="17" spans="2:31" ht="23.4">
      <c r="B17" s="19" t="s">
        <v>227</v>
      </c>
      <c r="C17" s="18" t="s">
        <v>228</v>
      </c>
      <c r="D17" s="18" t="s">
        <v>175</v>
      </c>
      <c r="E17" s="18" t="s">
        <v>182</v>
      </c>
      <c r="F17" s="18" t="s">
        <v>171</v>
      </c>
      <c r="G17" s="17" t="s">
        <v>172</v>
      </c>
      <c r="H17" s="16" t="s">
        <v>262</v>
      </c>
      <c r="I17" s="9"/>
      <c r="J17" s="9"/>
      <c r="L17" s="45" t="s">
        <v>438</v>
      </c>
      <c r="M17" s="20" t="s">
        <v>55</v>
      </c>
      <c r="O17" s="114" t="s">
        <v>139</v>
      </c>
      <c r="P17" s="107" t="s">
        <v>530</v>
      </c>
      <c r="Q17" s="108" t="s">
        <v>462</v>
      </c>
      <c r="R17" s="109" t="s">
        <v>277</v>
      </c>
      <c r="S17" s="111" t="s">
        <v>325</v>
      </c>
      <c r="T17" s="111" t="s">
        <v>302</v>
      </c>
      <c r="U17" s="112" t="s">
        <v>477</v>
      </c>
      <c r="W17" t="s">
        <v>120</v>
      </c>
      <c r="Z17" s="17" t="s">
        <v>245</v>
      </c>
      <c r="AB17">
        <v>15</v>
      </c>
      <c r="AE17" s="21">
        <v>13.3</v>
      </c>
    </row>
    <row r="18" spans="2:31" ht="23.4">
      <c r="B18" s="19" t="s">
        <v>229</v>
      </c>
      <c r="C18" s="18" t="s">
        <v>230</v>
      </c>
      <c r="D18" s="18" t="s">
        <v>175</v>
      </c>
      <c r="E18" s="18" t="s">
        <v>182</v>
      </c>
      <c r="F18" s="18" t="s">
        <v>171</v>
      </c>
      <c r="G18" s="17" t="s">
        <v>172</v>
      </c>
      <c r="H18" s="16" t="s">
        <v>262</v>
      </c>
      <c r="I18" s="9"/>
      <c r="J18" s="9" t="s">
        <v>120</v>
      </c>
      <c r="L18" s="45" t="s">
        <v>47</v>
      </c>
      <c r="M18" s="20" t="s">
        <v>58</v>
      </c>
      <c r="O18" s="107" t="s">
        <v>466</v>
      </c>
      <c r="P18" s="107" t="s">
        <v>306</v>
      </c>
      <c r="Q18" s="108" t="s">
        <v>467</v>
      </c>
      <c r="R18" s="109" t="s">
        <v>468</v>
      </c>
      <c r="S18" s="110" t="s">
        <v>500</v>
      </c>
      <c r="T18" s="111" t="s">
        <v>501</v>
      </c>
      <c r="U18" s="112" t="s">
        <v>477</v>
      </c>
      <c r="AB18">
        <v>16</v>
      </c>
      <c r="AE18" s="21">
        <v>14</v>
      </c>
    </row>
    <row r="19" spans="2:31" ht="23.4">
      <c r="B19" s="19" t="s">
        <v>187</v>
      </c>
      <c r="C19" s="18" t="s">
        <v>188</v>
      </c>
      <c r="D19" s="18" t="s">
        <v>189</v>
      </c>
      <c r="E19" s="18" t="s">
        <v>166</v>
      </c>
      <c r="F19" s="18" t="s">
        <v>175</v>
      </c>
      <c r="G19" s="17" t="s">
        <v>176</v>
      </c>
      <c r="H19" s="16" t="s">
        <v>263</v>
      </c>
      <c r="I19" s="9"/>
      <c r="J19" s="9"/>
      <c r="L19" s="45" t="s">
        <v>50</v>
      </c>
      <c r="M19" s="20" t="s">
        <v>60</v>
      </c>
      <c r="O19" s="107" t="s">
        <v>140</v>
      </c>
      <c r="P19" s="107" t="s">
        <v>307</v>
      </c>
      <c r="Q19" s="108" t="s">
        <v>463</v>
      </c>
      <c r="R19" s="110" t="s">
        <v>278</v>
      </c>
      <c r="S19" s="110" t="s">
        <v>326</v>
      </c>
      <c r="T19" s="111" t="s">
        <v>141</v>
      </c>
      <c r="U19" s="112" t="s">
        <v>477</v>
      </c>
      <c r="AB19">
        <v>17</v>
      </c>
      <c r="AE19" s="21">
        <v>14.3</v>
      </c>
    </row>
    <row r="20" spans="2:31" ht="23.4">
      <c r="B20" s="19" t="s">
        <v>196</v>
      </c>
      <c r="C20" s="18" t="s">
        <v>197</v>
      </c>
      <c r="D20" s="18" t="s">
        <v>189</v>
      </c>
      <c r="E20" s="18" t="s">
        <v>166</v>
      </c>
      <c r="F20" s="18" t="s">
        <v>175</v>
      </c>
      <c r="G20" s="17" t="s">
        <v>176</v>
      </c>
      <c r="H20" s="16" t="s">
        <v>263</v>
      </c>
      <c r="I20" s="9"/>
      <c r="J20" s="9"/>
      <c r="L20" s="45" t="s">
        <v>53</v>
      </c>
      <c r="M20" s="20" t="s">
        <v>63</v>
      </c>
      <c r="O20" s="107" t="s">
        <v>145</v>
      </c>
      <c r="P20" s="107" t="s">
        <v>502</v>
      </c>
      <c r="Q20" s="108" t="s">
        <v>503</v>
      </c>
      <c r="R20" s="110" t="s">
        <v>282</v>
      </c>
      <c r="S20" s="110" t="s">
        <v>332</v>
      </c>
      <c r="T20" s="111" t="s">
        <v>333</v>
      </c>
      <c r="U20" s="112" t="s">
        <v>508</v>
      </c>
      <c r="Z20" s="13" t="s">
        <v>120</v>
      </c>
      <c r="AB20">
        <v>18</v>
      </c>
      <c r="AE20" s="21">
        <v>15</v>
      </c>
    </row>
    <row r="21" spans="2:31" ht="23.4">
      <c r="B21" s="19" t="s">
        <v>223</v>
      </c>
      <c r="C21" s="18" t="s">
        <v>224</v>
      </c>
      <c r="D21" s="18" t="s">
        <v>175</v>
      </c>
      <c r="E21" s="18" t="s">
        <v>182</v>
      </c>
      <c r="F21" s="18" t="s">
        <v>175</v>
      </c>
      <c r="G21" s="17" t="s">
        <v>176</v>
      </c>
      <c r="H21" s="16" t="s">
        <v>263</v>
      </c>
      <c r="I21" s="9"/>
      <c r="J21" s="9"/>
      <c r="L21" s="45" t="s">
        <v>56</v>
      </c>
      <c r="M21" s="20" t="s">
        <v>66</v>
      </c>
      <c r="O21" s="107" t="s">
        <v>143</v>
      </c>
      <c r="P21" s="107" t="s">
        <v>502</v>
      </c>
      <c r="Q21" s="108" t="s">
        <v>144</v>
      </c>
      <c r="R21" s="110" t="s">
        <v>281</v>
      </c>
      <c r="S21" s="111" t="s">
        <v>330</v>
      </c>
      <c r="T21" s="111" t="s">
        <v>331</v>
      </c>
      <c r="U21" s="112" t="s">
        <v>508</v>
      </c>
      <c r="AB21">
        <v>19</v>
      </c>
      <c r="AE21" s="21">
        <v>15.3</v>
      </c>
    </row>
    <row r="22" spans="2:31" ht="23.4">
      <c r="B22" s="19" t="s">
        <v>225</v>
      </c>
      <c r="C22" s="18" t="s">
        <v>226</v>
      </c>
      <c r="D22" s="18" t="s">
        <v>175</v>
      </c>
      <c r="E22" s="18" t="s">
        <v>182</v>
      </c>
      <c r="F22" s="18" t="s">
        <v>175</v>
      </c>
      <c r="G22" s="17" t="s">
        <v>176</v>
      </c>
      <c r="H22" s="16" t="s">
        <v>263</v>
      </c>
      <c r="I22" s="9"/>
      <c r="J22" s="9"/>
      <c r="L22" s="45" t="s">
        <v>59</v>
      </c>
      <c r="O22" s="107" t="s">
        <v>490</v>
      </c>
      <c r="P22" s="107" t="s">
        <v>504</v>
      </c>
      <c r="Q22" s="108" t="s">
        <v>505</v>
      </c>
      <c r="R22" s="111" t="s">
        <v>279</v>
      </c>
      <c r="S22" s="111" t="s">
        <v>327</v>
      </c>
      <c r="T22" s="111" t="s">
        <v>506</v>
      </c>
      <c r="U22" s="112" t="s">
        <v>508</v>
      </c>
      <c r="AB22">
        <v>20</v>
      </c>
      <c r="AE22" s="21">
        <v>16</v>
      </c>
    </row>
    <row r="23" spans="2:31" ht="23.4">
      <c r="B23" s="19" t="s">
        <v>168</v>
      </c>
      <c r="C23" s="18" t="s">
        <v>169</v>
      </c>
      <c r="D23" s="18" t="s">
        <v>170</v>
      </c>
      <c r="E23" s="18" t="s">
        <v>166</v>
      </c>
      <c r="F23" s="18" t="s">
        <v>166</v>
      </c>
      <c r="G23" s="17" t="s">
        <v>167</v>
      </c>
      <c r="H23" s="16" t="s">
        <v>261</v>
      </c>
      <c r="I23" s="9"/>
      <c r="J23" s="9"/>
      <c r="L23" s="45" t="s">
        <v>439</v>
      </c>
      <c r="O23" s="106" t="s">
        <v>491</v>
      </c>
      <c r="P23" s="107" t="s">
        <v>306</v>
      </c>
      <c r="Q23" s="108" t="s">
        <v>142</v>
      </c>
      <c r="R23" s="110" t="s">
        <v>280</v>
      </c>
      <c r="S23" s="111" t="s">
        <v>328</v>
      </c>
      <c r="T23" s="111" t="s">
        <v>329</v>
      </c>
      <c r="U23" s="112" t="s">
        <v>508</v>
      </c>
      <c r="W23" t="s">
        <v>120</v>
      </c>
      <c r="AB23">
        <v>21</v>
      </c>
      <c r="AE23" s="21">
        <v>16.3</v>
      </c>
    </row>
    <row r="24" spans="2:31" ht="23.4">
      <c r="B24" s="19" t="s">
        <v>177</v>
      </c>
      <c r="C24" s="18" t="s">
        <v>178</v>
      </c>
      <c r="D24" s="18" t="s">
        <v>170</v>
      </c>
      <c r="E24" s="18" t="s">
        <v>166</v>
      </c>
      <c r="F24" s="18" t="s">
        <v>166</v>
      </c>
      <c r="G24" s="17" t="s">
        <v>167</v>
      </c>
      <c r="H24" s="16" t="s">
        <v>261</v>
      </c>
      <c r="I24" s="9"/>
      <c r="J24" s="9"/>
      <c r="L24" s="45" t="s">
        <v>440</v>
      </c>
      <c r="O24" s="107" t="s">
        <v>412</v>
      </c>
      <c r="P24" s="107" t="s">
        <v>532</v>
      </c>
      <c r="Q24" s="112" t="s">
        <v>464</v>
      </c>
      <c r="R24" s="110" t="s">
        <v>413</v>
      </c>
      <c r="S24" s="122" t="s">
        <v>414</v>
      </c>
      <c r="T24" s="119" t="s">
        <v>465</v>
      </c>
      <c r="U24" s="112" t="s">
        <v>508</v>
      </c>
      <c r="X24" t="s">
        <v>120</v>
      </c>
      <c r="AB24">
        <v>22</v>
      </c>
      <c r="AE24" s="21">
        <v>17</v>
      </c>
    </row>
    <row r="25" spans="2:31" ht="23.4">
      <c r="B25" s="19" t="s">
        <v>190</v>
      </c>
      <c r="C25" s="18" t="s">
        <v>191</v>
      </c>
      <c r="D25" s="18" t="s">
        <v>189</v>
      </c>
      <c r="E25" s="18" t="s">
        <v>166</v>
      </c>
      <c r="F25" s="18" t="s">
        <v>166</v>
      </c>
      <c r="G25" s="17" t="s">
        <v>167</v>
      </c>
      <c r="H25" s="16" t="s">
        <v>261</v>
      </c>
      <c r="I25" s="9"/>
      <c r="J25" s="9"/>
      <c r="L25" s="45" t="s">
        <v>519</v>
      </c>
      <c r="O25" s="107" t="s">
        <v>303</v>
      </c>
      <c r="P25" s="107" t="s">
        <v>507</v>
      </c>
      <c r="Q25" s="116" t="s">
        <v>304</v>
      </c>
      <c r="R25" s="113" t="s">
        <v>305</v>
      </c>
      <c r="S25" s="111"/>
      <c r="T25" s="111"/>
      <c r="U25" s="112" t="s">
        <v>509</v>
      </c>
      <c r="AB25">
        <v>23</v>
      </c>
    </row>
    <row r="26" spans="2:31" ht="23.4">
      <c r="B26" s="19" t="s">
        <v>192</v>
      </c>
      <c r="C26" s="18" t="s">
        <v>193</v>
      </c>
      <c r="D26" s="18" t="s">
        <v>189</v>
      </c>
      <c r="E26" s="18" t="s">
        <v>166</v>
      </c>
      <c r="F26" s="18" t="s">
        <v>166</v>
      </c>
      <c r="G26" s="17" t="s">
        <v>167</v>
      </c>
      <c r="H26" s="16" t="s">
        <v>261</v>
      </c>
      <c r="I26" s="9"/>
      <c r="J26" s="9"/>
      <c r="L26" s="46" t="s">
        <v>420</v>
      </c>
      <c r="O26" s="106"/>
      <c r="P26" s="107"/>
      <c r="Q26" s="108"/>
      <c r="R26" s="113"/>
      <c r="S26" s="111"/>
      <c r="T26" s="111"/>
      <c r="U26" s="112"/>
      <c r="AB26">
        <v>24</v>
      </c>
    </row>
    <row r="27" spans="2:31" ht="23.4">
      <c r="B27" s="19" t="s">
        <v>194</v>
      </c>
      <c r="C27" s="18" t="s">
        <v>195</v>
      </c>
      <c r="D27" s="18" t="s">
        <v>189</v>
      </c>
      <c r="E27" s="18" t="s">
        <v>166</v>
      </c>
      <c r="F27" s="18" t="s">
        <v>166</v>
      </c>
      <c r="G27" s="17" t="s">
        <v>167</v>
      </c>
      <c r="H27" s="16" t="s">
        <v>261</v>
      </c>
      <c r="I27" s="9"/>
      <c r="J27" s="9"/>
      <c r="L27" s="45" t="s">
        <v>552</v>
      </c>
      <c r="O27" s="107"/>
      <c r="P27" s="107"/>
      <c r="Q27" s="116"/>
      <c r="R27" s="113"/>
      <c r="S27" s="111"/>
      <c r="T27" s="111"/>
      <c r="U27" s="112"/>
      <c r="AB27">
        <v>25</v>
      </c>
    </row>
    <row r="28" spans="2:31" ht="23.4">
      <c r="B28" s="19" t="s">
        <v>118</v>
      </c>
      <c r="C28" s="18" t="s">
        <v>205</v>
      </c>
      <c r="D28" s="18" t="s">
        <v>206</v>
      </c>
      <c r="E28" s="18" t="s">
        <v>179</v>
      </c>
      <c r="F28" s="18" t="s">
        <v>179</v>
      </c>
      <c r="G28" s="17" t="s">
        <v>538</v>
      </c>
      <c r="H28" s="16" t="s">
        <v>539</v>
      </c>
      <c r="I28" s="9"/>
      <c r="J28" s="9"/>
      <c r="L28" s="45" t="s">
        <v>551</v>
      </c>
      <c r="O28" s="107"/>
      <c r="P28" s="107"/>
      <c r="Q28" s="108"/>
      <c r="R28" s="113"/>
      <c r="S28" s="111"/>
      <c r="T28" s="113"/>
      <c r="U28" s="112"/>
      <c r="AB28">
        <v>26</v>
      </c>
    </row>
    <row r="29" spans="2:31" ht="23.4">
      <c r="B29" s="19" t="s">
        <v>207</v>
      </c>
      <c r="C29" s="18" t="s">
        <v>208</v>
      </c>
      <c r="D29" s="18" t="s">
        <v>206</v>
      </c>
      <c r="E29" s="18" t="s">
        <v>179</v>
      </c>
      <c r="F29" s="18" t="s">
        <v>179</v>
      </c>
      <c r="G29" s="17" t="s">
        <v>538</v>
      </c>
      <c r="H29" s="16" t="s">
        <v>540</v>
      </c>
      <c r="I29" s="9"/>
      <c r="J29" s="9"/>
      <c r="L29" s="46" t="s">
        <v>419</v>
      </c>
      <c r="O29" s="106"/>
      <c r="P29" s="107"/>
      <c r="Q29" s="108"/>
      <c r="R29" s="109"/>
      <c r="S29" s="110"/>
      <c r="T29" s="111"/>
      <c r="U29" s="112"/>
      <c r="AB29">
        <v>27</v>
      </c>
    </row>
    <row r="30" spans="2:31" ht="21">
      <c r="B30" s="22" t="s">
        <v>209</v>
      </c>
      <c r="C30" s="18" t="s">
        <v>210</v>
      </c>
      <c r="D30" s="18" t="s">
        <v>211</v>
      </c>
      <c r="E30" s="18" t="s">
        <v>179</v>
      </c>
      <c r="F30" s="18" t="s">
        <v>179</v>
      </c>
      <c r="G30" s="17" t="s">
        <v>538</v>
      </c>
      <c r="H30" s="16" t="s">
        <v>541</v>
      </c>
      <c r="I30" s="9"/>
      <c r="J30" s="9"/>
      <c r="L30" s="45" t="s">
        <v>442</v>
      </c>
      <c r="O30" s="16"/>
      <c r="P30" s="16"/>
      <c r="Q30" s="59"/>
      <c r="R30" s="56"/>
      <c r="S30" s="60"/>
      <c r="T30" s="58"/>
      <c r="U30" s="57"/>
      <c r="AB30">
        <v>28</v>
      </c>
    </row>
    <row r="31" spans="2:31" ht="21.6" thickBot="1">
      <c r="B31" s="22" t="s">
        <v>212</v>
      </c>
      <c r="C31" s="18" t="s">
        <v>213</v>
      </c>
      <c r="D31" s="18" t="s">
        <v>211</v>
      </c>
      <c r="E31" s="18" t="s">
        <v>179</v>
      </c>
      <c r="F31" s="18" t="s">
        <v>179</v>
      </c>
      <c r="G31" s="17" t="s">
        <v>538</v>
      </c>
      <c r="H31" s="16" t="s">
        <v>542</v>
      </c>
      <c r="I31" s="9"/>
      <c r="J31" s="9"/>
      <c r="L31" s="45" t="s">
        <v>64</v>
      </c>
      <c r="O31" s="50"/>
      <c r="P31" s="16"/>
      <c r="Q31" s="51"/>
      <c r="R31" s="54"/>
      <c r="S31" s="55"/>
      <c r="T31" s="52"/>
      <c r="U31" s="57"/>
      <c r="AB31">
        <v>29</v>
      </c>
    </row>
    <row r="32" spans="2:31" ht="15" thickBot="1">
      <c r="B32" s="25" t="s">
        <v>231</v>
      </c>
      <c r="C32" s="35" t="s">
        <v>232</v>
      </c>
      <c r="D32" s="35" t="s">
        <v>347</v>
      </c>
      <c r="E32" s="35" t="s">
        <v>347</v>
      </c>
      <c r="F32" s="35" t="s">
        <v>347</v>
      </c>
      <c r="G32" s="38" t="s">
        <v>351</v>
      </c>
      <c r="H32" s="38" t="s">
        <v>358</v>
      </c>
      <c r="I32" s="9"/>
      <c r="J32" s="9"/>
      <c r="L32" s="45" t="s">
        <v>443</v>
      </c>
      <c r="AB32">
        <v>30</v>
      </c>
    </row>
    <row r="33" spans="2:28" ht="15" thickBot="1">
      <c r="B33" s="25" t="s">
        <v>78</v>
      </c>
      <c r="C33" s="36" t="s">
        <v>127</v>
      </c>
      <c r="D33" s="36" t="s">
        <v>348</v>
      </c>
      <c r="E33" s="36" t="s">
        <v>348</v>
      </c>
      <c r="F33" s="36" t="s">
        <v>348</v>
      </c>
      <c r="G33" s="34" t="s">
        <v>352</v>
      </c>
      <c r="H33" s="34" t="s">
        <v>359</v>
      </c>
      <c r="I33" s="9"/>
      <c r="J33" s="9"/>
      <c r="L33" s="45" t="s">
        <v>67</v>
      </c>
      <c r="AB33">
        <v>31</v>
      </c>
    </row>
    <row r="34" spans="2:28" ht="15" thickBot="1">
      <c r="B34" s="26" t="s">
        <v>80</v>
      </c>
      <c r="C34" s="36" t="s">
        <v>233</v>
      </c>
      <c r="D34" s="36" t="s">
        <v>348</v>
      </c>
      <c r="E34" s="36" t="s">
        <v>348</v>
      </c>
      <c r="F34" s="36" t="s">
        <v>348</v>
      </c>
      <c r="G34" s="34" t="s">
        <v>353</v>
      </c>
      <c r="H34" s="34"/>
      <c r="I34" s="9"/>
      <c r="J34" s="9"/>
      <c r="L34" s="45" t="s">
        <v>10</v>
      </c>
    </row>
    <row r="35" spans="2:28" ht="15" thickBot="1">
      <c r="B35" s="27" t="s">
        <v>81</v>
      </c>
      <c r="C35" s="36" t="s">
        <v>234</v>
      </c>
      <c r="D35" s="36" t="s">
        <v>348</v>
      </c>
      <c r="E35" s="36" t="s">
        <v>348</v>
      </c>
      <c r="F35" s="36" t="s">
        <v>348</v>
      </c>
      <c r="G35" s="34" t="s">
        <v>354</v>
      </c>
      <c r="H35" s="34"/>
      <c r="I35" s="9"/>
      <c r="J35" s="9"/>
      <c r="L35" s="45" t="s">
        <v>449</v>
      </c>
    </row>
    <row r="36" spans="2:28" ht="15" thickBot="1">
      <c r="B36" s="27" t="s">
        <v>79</v>
      </c>
      <c r="C36" s="36" t="s">
        <v>235</v>
      </c>
      <c r="D36" s="36" t="s">
        <v>348</v>
      </c>
      <c r="E36" s="36" t="s">
        <v>348</v>
      </c>
      <c r="F36" s="36" t="s">
        <v>348</v>
      </c>
      <c r="G36" s="34"/>
      <c r="H36" s="34"/>
      <c r="I36" s="9"/>
      <c r="J36" s="9"/>
      <c r="L36" s="45" t="s">
        <v>533</v>
      </c>
    </row>
    <row r="37" spans="2:28" ht="15" thickBot="1">
      <c r="B37" s="27" t="s">
        <v>83</v>
      </c>
      <c r="C37" s="36" t="s">
        <v>337</v>
      </c>
      <c r="D37" s="36" t="s">
        <v>349</v>
      </c>
      <c r="E37" s="36" t="s">
        <v>349</v>
      </c>
      <c r="F37" s="36" t="s">
        <v>349</v>
      </c>
      <c r="G37" s="34" t="s">
        <v>355</v>
      </c>
      <c r="H37" s="34" t="s">
        <v>360</v>
      </c>
      <c r="L37" s="45" t="s">
        <v>553</v>
      </c>
    </row>
    <row r="38" spans="2:28" ht="15" thickBot="1">
      <c r="B38" s="27" t="s">
        <v>82</v>
      </c>
      <c r="C38" s="36" t="s">
        <v>343</v>
      </c>
      <c r="D38" s="36" t="s">
        <v>349</v>
      </c>
      <c r="E38" s="36" t="s">
        <v>349</v>
      </c>
      <c r="F38" s="36" t="s">
        <v>349</v>
      </c>
      <c r="G38" s="34" t="s">
        <v>356</v>
      </c>
      <c r="H38" s="34" t="s">
        <v>361</v>
      </c>
      <c r="L38" t="s">
        <v>471</v>
      </c>
    </row>
    <row r="39" spans="2:28" ht="15" thickBot="1">
      <c r="B39" s="27" t="s">
        <v>334</v>
      </c>
      <c r="C39" s="36" t="s">
        <v>344</v>
      </c>
      <c r="D39" s="36" t="s">
        <v>347</v>
      </c>
      <c r="E39" s="36" t="s">
        <v>347</v>
      </c>
      <c r="F39" s="36" t="s">
        <v>347</v>
      </c>
      <c r="G39" s="34" t="s">
        <v>357</v>
      </c>
      <c r="H39" s="34" t="s">
        <v>362</v>
      </c>
      <c r="L39" t="s">
        <v>474</v>
      </c>
    </row>
    <row r="40" spans="2:28" ht="15" thickBot="1">
      <c r="B40" s="27" t="s">
        <v>335</v>
      </c>
      <c r="C40" s="36" t="s">
        <v>336</v>
      </c>
      <c r="D40" s="36" t="s">
        <v>350</v>
      </c>
      <c r="E40" s="36" t="s">
        <v>350</v>
      </c>
      <c r="F40" s="36" t="s">
        <v>350</v>
      </c>
      <c r="G40" s="34" t="s">
        <v>17</v>
      </c>
      <c r="H40" s="34"/>
      <c r="L40" t="s">
        <v>475</v>
      </c>
    </row>
    <row r="41" spans="2:28" ht="15" thickBot="1">
      <c r="B41" s="33" t="s">
        <v>341</v>
      </c>
      <c r="C41" s="37" t="s">
        <v>345</v>
      </c>
      <c r="D41" s="36" t="s">
        <v>347</v>
      </c>
      <c r="E41" s="36" t="s">
        <v>347</v>
      </c>
      <c r="F41" s="36" t="s">
        <v>347</v>
      </c>
      <c r="G41" s="34" t="s">
        <v>17</v>
      </c>
      <c r="H41" s="34"/>
      <c r="L41" t="s">
        <v>476</v>
      </c>
    </row>
    <row r="42" spans="2:28" ht="15" thickBot="1">
      <c r="B42" s="34" t="s">
        <v>342</v>
      </c>
      <c r="C42" s="36" t="s">
        <v>346</v>
      </c>
      <c r="D42" s="36" t="s">
        <v>350</v>
      </c>
      <c r="E42" s="36" t="s">
        <v>350</v>
      </c>
      <c r="F42" s="36" t="s">
        <v>350</v>
      </c>
      <c r="G42" s="34" t="s">
        <v>17</v>
      </c>
      <c r="H42" s="34"/>
      <c r="L42" t="s">
        <v>535</v>
      </c>
    </row>
    <row r="43" spans="2:28">
      <c r="B43" s="27" t="s">
        <v>84</v>
      </c>
      <c r="C43" s="28"/>
      <c r="D43" s="28"/>
      <c r="E43" s="28"/>
      <c r="F43" s="28"/>
      <c r="G43" s="28"/>
      <c r="H43" s="28"/>
      <c r="L43" t="s">
        <v>536</v>
      </c>
    </row>
    <row r="44" spans="2:28">
      <c r="L44" t="s">
        <v>472</v>
      </c>
    </row>
    <row r="45" spans="2:28">
      <c r="L45" t="s">
        <v>550</v>
      </c>
    </row>
  </sheetData>
  <phoneticPr fontId="2" type="noConversion"/>
  <hyperlinks>
    <hyperlink ref="S10" r:id="rId1" xr:uid="{E7EC5A2D-CF9D-4D5B-8BDA-F626083CABDB}"/>
    <hyperlink ref="R10" r:id="rId2" display="Narain_p@cabletv.co.th" xr:uid="{E6E0BE3E-F2EC-44D8-A5DF-25CBF17E810A}"/>
    <hyperlink ref="S3" r:id="rId3" xr:uid="{DDC05C4D-7EBC-41E2-8F65-4879C40F1F75}"/>
    <hyperlink ref="R3" r:id="rId4" display="tawat_m@cabletv.co.th" xr:uid="{56CD9E14-EE42-4E80-9CE4-B4FEB316D0D1}"/>
    <hyperlink ref="R8" r:id="rId5" xr:uid="{5FB870DC-BA03-48B5-A6DE-EAC033038F29}"/>
    <hyperlink ref="S8" r:id="rId6" xr:uid="{4DB13D7E-F050-4EA6-B1F4-11AAA3EEB395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EA5D13-D372-4BB9-BFD0-23C301AFC554}">
  <dimension ref="A1:Z36"/>
  <sheetViews>
    <sheetView zoomScale="70" zoomScaleNormal="112" workbookViewId="0">
      <selection activeCell="C3" sqref="C3:I25"/>
    </sheetView>
  </sheetViews>
  <sheetFormatPr defaultRowHeight="14.4"/>
  <cols>
    <col min="1" max="1" width="26.109375" bestFit="1" customWidth="1"/>
    <col min="3" max="3" width="27.88671875" bestFit="1" customWidth="1"/>
    <col min="4" max="4" width="35" customWidth="1"/>
    <col min="5" max="5" width="16.44140625" customWidth="1"/>
    <col min="6" max="6" width="29.6640625" customWidth="1"/>
    <col min="7" max="7" width="29.109375" customWidth="1"/>
    <col min="8" max="8" width="16.33203125" customWidth="1"/>
    <col min="9" max="9" width="15.33203125" customWidth="1"/>
    <col min="10" max="10" width="8.88671875" hidden="1" customWidth="1"/>
    <col min="11" max="11" width="27.5546875" customWidth="1"/>
    <col min="12" max="12" width="3.6640625" bestFit="1" customWidth="1"/>
    <col min="14" max="14" width="18.6640625" bestFit="1" customWidth="1"/>
    <col min="16" max="16" width="6" customWidth="1"/>
    <col min="17" max="17" width="8.5546875" bestFit="1" customWidth="1"/>
    <col min="18" max="18" width="5.6640625" bestFit="1" customWidth="1"/>
    <col min="19" max="19" width="13.33203125" bestFit="1" customWidth="1"/>
    <col min="23" max="23" width="13.33203125" bestFit="1" customWidth="1"/>
    <col min="24" max="24" width="14.5546875" bestFit="1" customWidth="1"/>
    <col min="25" max="25" width="23.88671875" bestFit="1" customWidth="1"/>
    <col min="26" max="26" width="15.33203125" bestFit="1" customWidth="1"/>
  </cols>
  <sheetData>
    <row r="1" spans="1:26">
      <c r="D1" s="20"/>
      <c r="N1" s="13"/>
      <c r="Q1" s="9"/>
      <c r="R1" s="9"/>
    </row>
    <row r="2" spans="1:26">
      <c r="C2" s="10" t="s">
        <v>125</v>
      </c>
      <c r="D2" s="11"/>
      <c r="E2" s="10" t="s">
        <v>126</v>
      </c>
      <c r="F2" s="10" t="s">
        <v>265</v>
      </c>
      <c r="G2" s="10" t="s">
        <v>308</v>
      </c>
      <c r="H2" s="10" t="s">
        <v>309</v>
      </c>
      <c r="J2" s="12"/>
      <c r="K2" s="10"/>
      <c r="L2" s="10"/>
      <c r="N2" s="13"/>
      <c r="Q2" s="9"/>
      <c r="R2" s="9"/>
    </row>
    <row r="3" spans="1:26" ht="23.4">
      <c r="C3" s="106" t="s">
        <v>132</v>
      </c>
      <c r="D3" s="107" t="s">
        <v>522</v>
      </c>
      <c r="E3" s="108" t="s">
        <v>482</v>
      </c>
      <c r="F3" s="109" t="s">
        <v>271</v>
      </c>
      <c r="G3" s="110" t="s">
        <v>317</v>
      </c>
      <c r="H3" s="111" t="s">
        <v>318</v>
      </c>
      <c r="I3" s="112" t="s">
        <v>525</v>
      </c>
      <c r="K3" s="17" t="s">
        <v>149</v>
      </c>
      <c r="L3" s="18" t="s">
        <v>127</v>
      </c>
      <c r="N3" s="17" t="s">
        <v>236</v>
      </c>
      <c r="P3">
        <v>1</v>
      </c>
      <c r="Q3" s="9" t="s">
        <v>287</v>
      </c>
      <c r="R3" s="9" t="s">
        <v>298</v>
      </c>
      <c r="S3" t="s">
        <v>299</v>
      </c>
      <c r="U3" t="s">
        <v>374</v>
      </c>
      <c r="V3" t="s">
        <v>85</v>
      </c>
      <c r="W3" t="s">
        <v>392</v>
      </c>
      <c r="X3" t="s">
        <v>393</v>
      </c>
      <c r="Y3" t="s">
        <v>394</v>
      </c>
      <c r="Z3" t="s">
        <v>397</v>
      </c>
    </row>
    <row r="4" spans="1:26" ht="23.4">
      <c r="A4" s="20" t="s">
        <v>17</v>
      </c>
      <c r="C4" s="106" t="s">
        <v>116</v>
      </c>
      <c r="D4" s="107" t="s">
        <v>523</v>
      </c>
      <c r="E4" s="108" t="s">
        <v>486</v>
      </c>
      <c r="F4" s="113" t="s">
        <v>273</v>
      </c>
      <c r="G4" s="111" t="s">
        <v>319</v>
      </c>
      <c r="H4" s="111" t="s">
        <v>134</v>
      </c>
      <c r="I4" s="112" t="s">
        <v>122</v>
      </c>
      <c r="K4" s="17" t="s">
        <v>478</v>
      </c>
      <c r="L4" s="18" t="s">
        <v>477</v>
      </c>
      <c r="N4" s="17" t="s">
        <v>237</v>
      </c>
      <c r="P4">
        <v>2</v>
      </c>
      <c r="Q4" s="9" t="s">
        <v>288</v>
      </c>
      <c r="R4" s="9" t="s">
        <v>294</v>
      </c>
      <c r="S4" t="s">
        <v>296</v>
      </c>
      <c r="U4" t="s">
        <v>375</v>
      </c>
      <c r="V4" t="s">
        <v>86</v>
      </c>
      <c r="W4" t="s">
        <v>381</v>
      </c>
      <c r="X4" t="s">
        <v>384</v>
      </c>
      <c r="Y4" t="s">
        <v>395</v>
      </c>
      <c r="Z4" t="s">
        <v>398</v>
      </c>
    </row>
    <row r="5" spans="1:26" ht="23.4">
      <c r="A5" s="20" t="s">
        <v>12</v>
      </c>
      <c r="C5" s="114" t="s">
        <v>129</v>
      </c>
      <c r="D5" s="115" t="s">
        <v>524</v>
      </c>
      <c r="E5" s="108" t="s">
        <v>549</v>
      </c>
      <c r="F5" s="109" t="s">
        <v>269</v>
      </c>
      <c r="G5" s="111" t="s">
        <v>314</v>
      </c>
      <c r="H5" s="111" t="s">
        <v>130</v>
      </c>
      <c r="I5" s="112" t="s">
        <v>122</v>
      </c>
      <c r="K5" s="17" t="s">
        <v>148</v>
      </c>
      <c r="L5" s="18" t="s">
        <v>128</v>
      </c>
      <c r="N5" s="17" t="s">
        <v>238</v>
      </c>
      <c r="P5">
        <v>3</v>
      </c>
      <c r="Q5" s="9" t="s">
        <v>289</v>
      </c>
      <c r="R5" s="9" t="s">
        <v>300</v>
      </c>
      <c r="S5" t="s">
        <v>297</v>
      </c>
      <c r="U5" t="s">
        <v>376</v>
      </c>
      <c r="V5" t="s">
        <v>87</v>
      </c>
      <c r="W5" t="s">
        <v>382</v>
      </c>
      <c r="X5" t="s">
        <v>385</v>
      </c>
      <c r="Y5" t="s">
        <v>396</v>
      </c>
      <c r="Z5" t="s">
        <v>400</v>
      </c>
    </row>
    <row r="6" spans="1:26" ht="23.4">
      <c r="A6" s="20" t="s">
        <v>23</v>
      </c>
      <c r="C6" s="107" t="s">
        <v>131</v>
      </c>
      <c r="D6" s="107" t="s">
        <v>450</v>
      </c>
      <c r="E6" s="116" t="s">
        <v>454</v>
      </c>
      <c r="F6" s="113" t="s">
        <v>270</v>
      </c>
      <c r="G6" s="111" t="s">
        <v>315</v>
      </c>
      <c r="H6" s="111" t="s">
        <v>316</v>
      </c>
      <c r="I6" s="112" t="s">
        <v>122</v>
      </c>
      <c r="K6" s="17" t="s">
        <v>150</v>
      </c>
      <c r="L6" s="18" t="s">
        <v>122</v>
      </c>
      <c r="N6" s="17" t="s">
        <v>239</v>
      </c>
      <c r="P6">
        <v>4</v>
      </c>
      <c r="Q6" s="9" t="s">
        <v>290</v>
      </c>
      <c r="R6" s="9" t="s">
        <v>295</v>
      </c>
      <c r="S6" s="21">
        <v>8</v>
      </c>
      <c r="U6" t="s">
        <v>377</v>
      </c>
      <c r="V6" t="s">
        <v>88</v>
      </c>
      <c r="W6" t="s">
        <v>383</v>
      </c>
      <c r="X6" t="s">
        <v>386</v>
      </c>
      <c r="Z6" t="s">
        <v>399</v>
      </c>
    </row>
    <row r="7" spans="1:26" ht="23.4">
      <c r="A7" s="20" t="s">
        <v>95</v>
      </c>
      <c r="C7" s="107" t="s">
        <v>487</v>
      </c>
      <c r="D7" s="107" t="s">
        <v>450</v>
      </c>
      <c r="E7" s="108" t="s">
        <v>455</v>
      </c>
      <c r="F7" s="113" t="s">
        <v>492</v>
      </c>
      <c r="G7" s="111"/>
      <c r="H7" s="113" t="s">
        <v>493</v>
      </c>
      <c r="I7" s="112" t="s">
        <v>122</v>
      </c>
      <c r="K7" s="17" t="s">
        <v>338</v>
      </c>
      <c r="L7" s="18"/>
      <c r="N7" s="17" t="s">
        <v>240</v>
      </c>
      <c r="P7">
        <v>5</v>
      </c>
      <c r="Q7" s="9" t="s">
        <v>291</v>
      </c>
      <c r="R7" s="9" t="s">
        <v>301</v>
      </c>
      <c r="S7" s="21">
        <v>8.3000000000000007</v>
      </c>
      <c r="U7" t="s">
        <v>378</v>
      </c>
      <c r="V7" t="s">
        <v>98</v>
      </c>
      <c r="X7" t="s">
        <v>387</v>
      </c>
    </row>
    <row r="8" spans="1:26" ht="23.4">
      <c r="A8" s="20" t="s">
        <v>27</v>
      </c>
      <c r="C8" s="106" t="s">
        <v>520</v>
      </c>
      <c r="D8" s="107" t="s">
        <v>306</v>
      </c>
      <c r="E8" s="108" t="s">
        <v>526</v>
      </c>
      <c r="F8" s="109" t="s">
        <v>521</v>
      </c>
      <c r="G8" s="110" t="s">
        <v>527</v>
      </c>
      <c r="H8" s="111" t="s">
        <v>531</v>
      </c>
      <c r="I8" s="112" t="s">
        <v>122</v>
      </c>
      <c r="N8" s="17" t="s">
        <v>339</v>
      </c>
      <c r="P8">
        <v>6</v>
      </c>
      <c r="Q8" s="9" t="s">
        <v>292</v>
      </c>
      <c r="R8" s="9"/>
      <c r="S8" s="21">
        <v>9</v>
      </c>
      <c r="U8" t="s">
        <v>379</v>
      </c>
      <c r="V8" t="s">
        <v>380</v>
      </c>
      <c r="X8" t="s">
        <v>388</v>
      </c>
    </row>
    <row r="9" spans="1:26" ht="23.4">
      <c r="A9" s="20" t="s">
        <v>33</v>
      </c>
      <c r="C9" s="107" t="s">
        <v>415</v>
      </c>
      <c r="D9" s="107" t="s">
        <v>306</v>
      </c>
      <c r="E9" s="117" t="s">
        <v>548</v>
      </c>
      <c r="F9" s="110" t="s">
        <v>416</v>
      </c>
      <c r="G9" s="118" t="s">
        <v>417</v>
      </c>
      <c r="H9" s="119" t="s">
        <v>418</v>
      </c>
      <c r="I9" s="112" t="s">
        <v>122</v>
      </c>
      <c r="N9" s="17" t="s">
        <v>246</v>
      </c>
      <c r="P9">
        <v>7</v>
      </c>
      <c r="Q9" s="9" t="s">
        <v>293</v>
      </c>
      <c r="R9" s="9"/>
      <c r="S9" s="21">
        <v>9.3000000000000007</v>
      </c>
      <c r="X9" t="s">
        <v>389</v>
      </c>
    </row>
    <row r="10" spans="1:26" ht="23.4">
      <c r="A10" s="20" t="s">
        <v>470</v>
      </c>
      <c r="C10" s="106" t="s">
        <v>133</v>
      </c>
      <c r="D10" s="107" t="s">
        <v>528</v>
      </c>
      <c r="E10" s="108" t="s">
        <v>456</v>
      </c>
      <c r="F10" s="109" t="s">
        <v>272</v>
      </c>
      <c r="G10" s="110" t="s">
        <v>494</v>
      </c>
      <c r="H10" s="120" t="s">
        <v>495</v>
      </c>
      <c r="I10" s="112" t="s">
        <v>128</v>
      </c>
      <c r="N10" s="17" t="s">
        <v>241</v>
      </c>
      <c r="P10">
        <v>8</v>
      </c>
      <c r="Q10" s="9"/>
      <c r="R10" s="9"/>
      <c r="S10" s="21">
        <v>10</v>
      </c>
    </row>
    <row r="11" spans="1:26" ht="23.4">
      <c r="A11" s="20" t="s">
        <v>7</v>
      </c>
      <c r="C11" s="121" t="s">
        <v>135</v>
      </c>
      <c r="D11" s="107" t="s">
        <v>524</v>
      </c>
      <c r="E11" s="108" t="s">
        <v>136</v>
      </c>
      <c r="F11" s="110" t="s">
        <v>274</v>
      </c>
      <c r="G11" s="111" t="s">
        <v>320</v>
      </c>
      <c r="H11" s="111" t="s">
        <v>321</v>
      </c>
      <c r="I11" s="112" t="s">
        <v>128</v>
      </c>
      <c r="N11" s="17" t="s">
        <v>242</v>
      </c>
      <c r="P11">
        <v>9</v>
      </c>
      <c r="Q11" s="9"/>
      <c r="R11" s="9"/>
      <c r="S11" s="21">
        <v>10.3</v>
      </c>
    </row>
    <row r="12" spans="1:26" ht="23.4">
      <c r="A12" s="20" t="s">
        <v>39</v>
      </c>
      <c r="C12" s="107" t="s">
        <v>488</v>
      </c>
      <c r="D12" s="107" t="s">
        <v>306</v>
      </c>
      <c r="E12" s="108" t="s">
        <v>457</v>
      </c>
      <c r="F12" s="109" t="s">
        <v>275</v>
      </c>
      <c r="G12" s="111" t="s">
        <v>322</v>
      </c>
      <c r="H12" s="111" t="s">
        <v>323</v>
      </c>
      <c r="I12" s="112" t="s">
        <v>128</v>
      </c>
      <c r="N12" s="17" t="s">
        <v>243</v>
      </c>
      <c r="P12">
        <v>10</v>
      </c>
      <c r="Q12" s="9"/>
      <c r="R12" s="9"/>
      <c r="S12" s="21">
        <v>11</v>
      </c>
    </row>
    <row r="13" spans="1:26" ht="23.4">
      <c r="A13" s="20" t="s">
        <v>42</v>
      </c>
      <c r="C13" s="107" t="s">
        <v>422</v>
      </c>
      <c r="D13" s="107" t="s">
        <v>306</v>
      </c>
      <c r="E13" s="108" t="s">
        <v>458</v>
      </c>
      <c r="F13" s="109" t="s">
        <v>496</v>
      </c>
      <c r="G13" s="110"/>
      <c r="H13" s="113" t="s">
        <v>497</v>
      </c>
      <c r="I13" s="112" t="s">
        <v>128</v>
      </c>
      <c r="N13" s="17" t="s">
        <v>244</v>
      </c>
      <c r="P13">
        <v>11</v>
      </c>
      <c r="Q13" s="9"/>
      <c r="R13" s="9"/>
      <c r="S13" s="21">
        <v>11.3</v>
      </c>
    </row>
    <row r="14" spans="1:26" ht="23.4">
      <c r="A14" s="20" t="s">
        <v>44</v>
      </c>
      <c r="C14" s="107" t="s">
        <v>444</v>
      </c>
      <c r="D14" s="107" t="s">
        <v>306</v>
      </c>
      <c r="E14" s="108" t="s">
        <v>459</v>
      </c>
      <c r="F14" s="109" t="s">
        <v>498</v>
      </c>
      <c r="G14" s="111" t="s">
        <v>451</v>
      </c>
      <c r="H14" s="113" t="s">
        <v>452</v>
      </c>
      <c r="I14" s="112" t="s">
        <v>128</v>
      </c>
      <c r="N14" s="17" t="s">
        <v>247</v>
      </c>
      <c r="P14">
        <v>12</v>
      </c>
      <c r="Q14" s="9"/>
      <c r="R14" s="9"/>
      <c r="S14" s="21">
        <v>12</v>
      </c>
    </row>
    <row r="15" spans="1:26" ht="23.4">
      <c r="A15" s="20" t="s">
        <v>1</v>
      </c>
      <c r="C15" s="121" t="s">
        <v>489</v>
      </c>
      <c r="D15" s="107" t="s">
        <v>306</v>
      </c>
      <c r="E15" s="108" t="s">
        <v>460</v>
      </c>
      <c r="F15" s="109" t="s">
        <v>499</v>
      </c>
      <c r="G15" s="111"/>
      <c r="H15" s="113" t="s">
        <v>453</v>
      </c>
      <c r="I15" s="112" t="s">
        <v>128</v>
      </c>
      <c r="N15" s="17" t="s">
        <v>245</v>
      </c>
      <c r="P15">
        <v>13</v>
      </c>
      <c r="Q15" s="9"/>
      <c r="R15" s="9"/>
      <c r="S15" s="21">
        <v>12.3</v>
      </c>
    </row>
    <row r="16" spans="1:26" ht="23.4">
      <c r="A16" s="20" t="s">
        <v>49</v>
      </c>
      <c r="C16" s="107" t="s">
        <v>137</v>
      </c>
      <c r="D16" s="107" t="s">
        <v>529</v>
      </c>
      <c r="E16" s="108" t="s">
        <v>461</v>
      </c>
      <c r="F16" s="109" t="s">
        <v>276</v>
      </c>
      <c r="G16" s="111" t="s">
        <v>324</v>
      </c>
      <c r="H16" s="111" t="s">
        <v>138</v>
      </c>
      <c r="I16" s="112" t="s">
        <v>477</v>
      </c>
      <c r="N16" s="13"/>
      <c r="P16">
        <v>14</v>
      </c>
      <c r="Q16" s="9"/>
      <c r="R16" s="9"/>
      <c r="S16" s="21">
        <v>13</v>
      </c>
    </row>
    <row r="17" spans="1:19" ht="23.4">
      <c r="A17" s="20" t="s">
        <v>52</v>
      </c>
      <c r="C17" s="114" t="s">
        <v>139</v>
      </c>
      <c r="D17" s="107" t="s">
        <v>530</v>
      </c>
      <c r="E17" s="108" t="s">
        <v>462</v>
      </c>
      <c r="F17" s="109" t="s">
        <v>277</v>
      </c>
      <c r="G17" s="111" t="s">
        <v>325</v>
      </c>
      <c r="H17" s="111" t="s">
        <v>302</v>
      </c>
      <c r="I17" s="112" t="s">
        <v>477</v>
      </c>
      <c r="K17" t="s">
        <v>120</v>
      </c>
      <c r="N17" s="13"/>
      <c r="P17">
        <v>15</v>
      </c>
      <c r="Q17" s="9"/>
      <c r="R17" s="9"/>
      <c r="S17" s="21">
        <v>13.3</v>
      </c>
    </row>
    <row r="18" spans="1:19" ht="23.4">
      <c r="A18" s="20" t="s">
        <v>55</v>
      </c>
      <c r="C18" s="107" t="s">
        <v>466</v>
      </c>
      <c r="D18" s="107" t="s">
        <v>306</v>
      </c>
      <c r="E18" s="108" t="s">
        <v>467</v>
      </c>
      <c r="F18" s="109" t="s">
        <v>468</v>
      </c>
      <c r="G18" s="110" t="s">
        <v>500</v>
      </c>
      <c r="H18" s="111" t="s">
        <v>501</v>
      </c>
      <c r="I18" s="112" t="s">
        <v>477</v>
      </c>
      <c r="N18" s="13"/>
      <c r="P18">
        <v>16</v>
      </c>
      <c r="Q18" s="9"/>
      <c r="R18" s="9"/>
      <c r="S18" s="21">
        <v>14</v>
      </c>
    </row>
    <row r="19" spans="1:19" ht="23.4">
      <c r="A19" s="20" t="s">
        <v>58</v>
      </c>
      <c r="C19" s="107" t="s">
        <v>140</v>
      </c>
      <c r="D19" s="107" t="s">
        <v>307</v>
      </c>
      <c r="E19" s="108" t="s">
        <v>463</v>
      </c>
      <c r="F19" s="110" t="s">
        <v>278</v>
      </c>
      <c r="G19" s="110" t="s">
        <v>326</v>
      </c>
      <c r="H19" s="111" t="s">
        <v>141</v>
      </c>
      <c r="I19" s="112" t="s">
        <v>477</v>
      </c>
      <c r="N19" s="13"/>
      <c r="P19">
        <v>17</v>
      </c>
      <c r="Q19" s="9"/>
      <c r="R19" s="9"/>
      <c r="S19" s="21">
        <v>14.3</v>
      </c>
    </row>
    <row r="20" spans="1:19" ht="23.4">
      <c r="A20" s="20" t="s">
        <v>60</v>
      </c>
      <c r="C20" s="107" t="s">
        <v>145</v>
      </c>
      <c r="D20" s="107" t="s">
        <v>502</v>
      </c>
      <c r="E20" s="108" t="s">
        <v>503</v>
      </c>
      <c r="F20" s="110" t="s">
        <v>282</v>
      </c>
      <c r="G20" s="110" t="s">
        <v>332</v>
      </c>
      <c r="H20" s="111" t="s">
        <v>333</v>
      </c>
      <c r="I20" s="112" t="s">
        <v>508</v>
      </c>
      <c r="N20" s="13" t="s">
        <v>120</v>
      </c>
      <c r="P20">
        <v>18</v>
      </c>
      <c r="Q20" s="9"/>
      <c r="R20" s="9"/>
      <c r="S20" s="21">
        <v>15</v>
      </c>
    </row>
    <row r="21" spans="1:19" ht="23.4">
      <c r="A21" s="20" t="s">
        <v>63</v>
      </c>
      <c r="C21" s="107" t="s">
        <v>143</v>
      </c>
      <c r="D21" s="107" t="s">
        <v>502</v>
      </c>
      <c r="E21" s="108" t="s">
        <v>144</v>
      </c>
      <c r="F21" s="110" t="s">
        <v>281</v>
      </c>
      <c r="G21" s="111" t="s">
        <v>330</v>
      </c>
      <c r="H21" s="111" t="s">
        <v>331</v>
      </c>
      <c r="I21" s="112" t="s">
        <v>508</v>
      </c>
      <c r="N21" s="13"/>
      <c r="P21">
        <v>19</v>
      </c>
      <c r="Q21" s="9"/>
      <c r="R21" s="9"/>
      <c r="S21" s="21">
        <v>15.3</v>
      </c>
    </row>
    <row r="22" spans="1:19" ht="23.4">
      <c r="A22" s="20" t="s">
        <v>66</v>
      </c>
      <c r="C22" s="107" t="s">
        <v>490</v>
      </c>
      <c r="D22" s="107" t="s">
        <v>504</v>
      </c>
      <c r="E22" s="108" t="s">
        <v>505</v>
      </c>
      <c r="F22" s="111" t="s">
        <v>279</v>
      </c>
      <c r="G22" s="111" t="s">
        <v>327</v>
      </c>
      <c r="H22" s="111" t="s">
        <v>506</v>
      </c>
      <c r="I22" s="112" t="s">
        <v>508</v>
      </c>
      <c r="N22" s="13"/>
      <c r="P22">
        <v>20</v>
      </c>
      <c r="Q22" s="9"/>
      <c r="R22" s="9"/>
      <c r="S22" s="21">
        <v>16</v>
      </c>
    </row>
    <row r="23" spans="1:19" ht="23.4">
      <c r="C23" s="106" t="s">
        <v>491</v>
      </c>
      <c r="D23" s="107" t="s">
        <v>306</v>
      </c>
      <c r="E23" s="108" t="s">
        <v>142</v>
      </c>
      <c r="F23" s="110" t="s">
        <v>280</v>
      </c>
      <c r="G23" s="111" t="s">
        <v>328</v>
      </c>
      <c r="H23" s="111" t="s">
        <v>329</v>
      </c>
      <c r="I23" s="112" t="s">
        <v>508</v>
      </c>
      <c r="K23" t="s">
        <v>120</v>
      </c>
      <c r="N23" s="13"/>
      <c r="P23">
        <v>21</v>
      </c>
      <c r="Q23" s="9"/>
      <c r="R23" s="9"/>
      <c r="S23" s="21">
        <v>16.3</v>
      </c>
    </row>
    <row r="24" spans="1:19" ht="23.4">
      <c r="C24" s="107" t="s">
        <v>412</v>
      </c>
      <c r="D24" s="107" t="s">
        <v>532</v>
      </c>
      <c r="E24" s="112" t="s">
        <v>464</v>
      </c>
      <c r="F24" s="110" t="s">
        <v>413</v>
      </c>
      <c r="G24" s="122" t="s">
        <v>414</v>
      </c>
      <c r="H24" s="119" t="s">
        <v>465</v>
      </c>
      <c r="I24" s="112" t="s">
        <v>508</v>
      </c>
      <c r="L24" t="s">
        <v>120</v>
      </c>
      <c r="N24" s="13"/>
      <c r="P24">
        <v>22</v>
      </c>
      <c r="Q24" s="9"/>
      <c r="R24" s="9"/>
      <c r="S24" s="21">
        <v>17</v>
      </c>
    </row>
    <row r="25" spans="1:19" ht="23.4">
      <c r="C25" s="107" t="s">
        <v>303</v>
      </c>
      <c r="D25" s="107" t="s">
        <v>507</v>
      </c>
      <c r="E25" s="116" t="s">
        <v>304</v>
      </c>
      <c r="F25" s="113" t="s">
        <v>305</v>
      </c>
      <c r="G25" s="111"/>
      <c r="H25" s="111"/>
      <c r="I25" s="112" t="s">
        <v>509</v>
      </c>
      <c r="N25" s="13"/>
      <c r="P25">
        <v>23</v>
      </c>
      <c r="Q25" s="9"/>
      <c r="R25" s="9"/>
    </row>
    <row r="26" spans="1:19" ht="21">
      <c r="C26" s="16"/>
      <c r="D26" s="16"/>
      <c r="E26" s="53"/>
      <c r="F26" s="41"/>
      <c r="G26" s="52"/>
      <c r="H26" s="52"/>
      <c r="I26" s="57"/>
      <c r="N26" s="13"/>
      <c r="P26">
        <v>24</v>
      </c>
      <c r="Q26" s="9"/>
      <c r="R26" s="9"/>
    </row>
    <row r="27" spans="1:19" ht="15.6">
      <c r="C27" s="39"/>
      <c r="D27" s="43"/>
      <c r="E27" s="49"/>
      <c r="F27" s="41"/>
      <c r="G27" s="42"/>
      <c r="H27" s="42"/>
      <c r="I27" s="47"/>
      <c r="N27" s="13"/>
      <c r="P27">
        <v>25</v>
      </c>
      <c r="Q27" s="9"/>
      <c r="R27" s="9"/>
    </row>
    <row r="28" spans="1:19" ht="15.6">
      <c r="C28" s="39"/>
      <c r="D28" s="39"/>
      <c r="E28" s="49"/>
      <c r="F28" s="41"/>
      <c r="G28" s="42"/>
      <c r="H28" s="42"/>
      <c r="I28" s="47"/>
      <c r="N28" s="13"/>
      <c r="P28">
        <v>26</v>
      </c>
      <c r="Q28" s="9"/>
      <c r="R28" s="9"/>
    </row>
    <row r="29" spans="1:19" ht="15.6">
      <c r="C29" s="16"/>
      <c r="D29" s="16"/>
      <c r="E29" s="49"/>
      <c r="F29" s="48"/>
      <c r="G29" s="48"/>
      <c r="H29" s="40"/>
      <c r="I29" s="16"/>
      <c r="N29" s="13"/>
      <c r="P29">
        <v>27</v>
      </c>
      <c r="Q29" s="9"/>
      <c r="R29" s="9"/>
    </row>
    <row r="30" spans="1:19" ht="15.6">
      <c r="C30" s="23"/>
      <c r="D30" s="43"/>
      <c r="E30" s="49"/>
      <c r="F30" s="23"/>
      <c r="G30" s="23"/>
      <c r="H30" s="23"/>
      <c r="I30" s="43"/>
      <c r="N30" s="13"/>
      <c r="P30">
        <v>28</v>
      </c>
      <c r="Q30" s="9"/>
      <c r="R30" s="9"/>
    </row>
    <row r="31" spans="1:19">
      <c r="C31" s="23"/>
      <c r="D31" s="24"/>
      <c r="E31" s="23"/>
      <c r="F31" s="23"/>
      <c r="G31" s="23"/>
      <c r="H31" s="23"/>
      <c r="N31" s="13"/>
      <c r="P31">
        <v>29</v>
      </c>
      <c r="Q31" s="9"/>
      <c r="R31" s="9"/>
    </row>
    <row r="32" spans="1:19">
      <c r="C32" s="23"/>
      <c r="D32" s="24"/>
      <c r="E32" s="23"/>
      <c r="F32" s="23"/>
      <c r="G32" s="23"/>
      <c r="H32" s="23"/>
      <c r="N32" s="13"/>
      <c r="P32">
        <v>30</v>
      </c>
      <c r="Q32" s="9"/>
      <c r="R32" s="9"/>
    </row>
    <row r="33" spans="4:18">
      <c r="D33" s="20"/>
      <c r="N33" s="13"/>
      <c r="P33">
        <v>31</v>
      </c>
      <c r="Q33" s="9"/>
      <c r="R33" s="9"/>
    </row>
    <row r="34" spans="4:18">
      <c r="D34" s="20"/>
    </row>
    <row r="35" spans="4:18">
      <c r="D35" s="20"/>
    </row>
    <row r="36" spans="4:18">
      <c r="D36" s="20"/>
    </row>
  </sheetData>
  <phoneticPr fontId="2" type="noConversion"/>
  <hyperlinks>
    <hyperlink ref="G10" r:id="rId1" xr:uid="{131476B8-4C11-4B6B-A87D-A934BF052134}"/>
    <hyperlink ref="F10" r:id="rId2" display="Narain_p@cabletv.co.th" xr:uid="{2B47D7F2-95A2-4698-839F-E06001AAE049}"/>
    <hyperlink ref="G3" r:id="rId3" xr:uid="{58D296B7-58A0-4BB0-A157-36A5DE5B1C21}"/>
    <hyperlink ref="F3" r:id="rId4" display="tawat_m@cabletv.co.th" xr:uid="{8D7578BC-D2FC-416A-BBB5-07327B22EAA3}"/>
    <hyperlink ref="F8" r:id="rId5" xr:uid="{EB4B417A-E884-4DDD-8B64-365668BD45F2}"/>
    <hyperlink ref="G8" r:id="rId6" xr:uid="{1696DC04-445B-45AE-9B0B-3127ED802D68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E3BA1D-38CE-4EF4-8D95-724912629E51}">
  <sheetPr codeName="Sheet1">
    <pageSetUpPr fitToPage="1"/>
  </sheetPr>
  <dimension ref="A1:R36"/>
  <sheetViews>
    <sheetView topLeftCell="A9" zoomScale="58" zoomScaleNormal="58" zoomScaleSheetLayoutView="85" workbookViewId="0">
      <selection activeCell="W10" sqref="W10"/>
    </sheetView>
  </sheetViews>
  <sheetFormatPr defaultColWidth="9.33203125" defaultRowHeight="14.4"/>
  <cols>
    <col min="1" max="1" width="8.5546875" style="29" customWidth="1"/>
    <col min="2" max="2" width="17" style="29" customWidth="1"/>
    <col min="3" max="3" width="35" style="29" customWidth="1"/>
    <col min="4" max="4" width="5.88671875" style="29" customWidth="1"/>
    <col min="5" max="5" width="28" style="29" customWidth="1"/>
    <col min="6" max="6" width="22.44140625" style="29" customWidth="1"/>
    <col min="7" max="7" width="7.44140625" style="29" customWidth="1"/>
    <col min="8" max="8" width="30.5546875" style="20" customWidth="1"/>
    <col min="9" max="9" width="21.6640625" style="20" customWidth="1"/>
    <col min="10" max="10" width="8.33203125" style="20" customWidth="1"/>
    <col min="11" max="11" width="23.88671875" style="20" customWidth="1"/>
    <col min="12" max="12" width="23.33203125" style="20" customWidth="1"/>
    <col min="13" max="13" width="17.109375" style="20" customWidth="1"/>
    <col min="14" max="14" width="17" style="20" customWidth="1"/>
    <col min="15" max="15" width="25.33203125" style="20" customWidth="1"/>
    <col min="16" max="16" width="5.109375" style="9" customWidth="1"/>
    <col min="17" max="18" width="5.44140625" style="9" customWidth="1"/>
    <col min="19" max="19" width="5.33203125" style="9" customWidth="1"/>
    <col min="20" max="23" width="5.44140625" style="9" customWidth="1"/>
    <col min="24" max="24" width="5" style="9" customWidth="1"/>
    <col min="25" max="27" width="8.6640625" style="9" customWidth="1"/>
    <col min="28" max="16384" width="9.33203125" style="9"/>
  </cols>
  <sheetData>
    <row r="1" spans="1:15" s="30" customFormat="1" ht="32.4" customHeight="1">
      <c r="A1" s="125"/>
      <c r="B1" s="126"/>
      <c r="C1" s="126"/>
      <c r="D1" s="126"/>
      <c r="E1" s="126"/>
      <c r="F1" s="124" t="s">
        <v>259</v>
      </c>
      <c r="G1" s="124"/>
      <c r="H1" s="124"/>
      <c r="I1" s="124"/>
      <c r="J1" s="124"/>
      <c r="K1" s="126"/>
      <c r="L1" s="126"/>
      <c r="M1" s="126"/>
      <c r="N1" s="126"/>
      <c r="O1" s="127"/>
    </row>
    <row r="2" spans="1:15" ht="30">
      <c r="A2" s="165" t="s">
        <v>121</v>
      </c>
      <c r="B2" s="166"/>
      <c r="C2" s="138" t="s">
        <v>5</v>
      </c>
      <c r="D2" s="138"/>
      <c r="E2" s="138"/>
      <c r="F2" s="166" t="s">
        <v>146</v>
      </c>
      <c r="G2" s="166"/>
      <c r="H2" s="138" t="s">
        <v>18</v>
      </c>
      <c r="I2" s="138"/>
      <c r="J2" s="138"/>
      <c r="K2" s="138"/>
      <c r="L2" s="138"/>
      <c r="M2" s="166" t="s">
        <v>249</v>
      </c>
      <c r="N2" s="166"/>
      <c r="O2" s="61" t="s">
        <v>563</v>
      </c>
    </row>
    <row r="3" spans="1:15" ht="30">
      <c r="A3" s="165" t="s">
        <v>256</v>
      </c>
      <c r="B3" s="166"/>
      <c r="C3" s="138" t="s">
        <v>422</v>
      </c>
      <c r="D3" s="138"/>
      <c r="E3" s="138"/>
      <c r="F3" s="166" t="s">
        <v>9</v>
      </c>
      <c r="G3" s="166"/>
      <c r="H3" s="139" t="str">
        <f>VLOOKUP(C3,'Ref.3'!C3:D32,2,0)</f>
        <v>Sales Executive</v>
      </c>
      <c r="I3" s="139"/>
      <c r="J3" s="139"/>
      <c r="K3" s="62" t="s">
        <v>248</v>
      </c>
      <c r="L3" s="63" t="str">
        <f>VLOOKUP(C3,'Ref.3'!C3:E32,3,0)</f>
        <v>061-421-0333</v>
      </c>
      <c r="M3" s="166" t="s">
        <v>0</v>
      </c>
      <c r="N3" s="166"/>
      <c r="O3" s="64">
        <v>45586</v>
      </c>
    </row>
    <row r="4" spans="1:15" ht="30">
      <c r="A4" s="165" t="s">
        <v>250</v>
      </c>
      <c r="B4" s="166"/>
      <c r="C4" s="138" t="s">
        <v>12</v>
      </c>
      <c r="D4" s="138"/>
      <c r="E4" s="138"/>
      <c r="F4" s="166" t="s">
        <v>252</v>
      </c>
      <c r="G4" s="166"/>
      <c r="H4" s="139" t="str">
        <f>VLOOKUP(C5,'Ref2'!B4:G31,6,0)</f>
        <v>นายถาวร ชนะวงษ์</v>
      </c>
      <c r="I4" s="139"/>
      <c r="J4" s="139"/>
      <c r="K4" s="62" t="s">
        <v>248</v>
      </c>
      <c r="L4" s="63" t="str">
        <f>VLOOKUP(C5,'Ref2'!B4:H31,7,0)</f>
        <v>089-259-9551</v>
      </c>
      <c r="M4" s="139" t="s">
        <v>421</v>
      </c>
      <c r="N4" s="139"/>
      <c r="O4" s="197"/>
    </row>
    <row r="5" spans="1:15" ht="30">
      <c r="A5" s="65"/>
      <c r="B5" s="62" t="s">
        <v>117</v>
      </c>
      <c r="C5" s="138" t="s">
        <v>196</v>
      </c>
      <c r="D5" s="138"/>
      <c r="E5" s="138"/>
      <c r="F5" s="166" t="s">
        <v>119</v>
      </c>
      <c r="G5" s="166"/>
      <c r="H5" s="139" t="str">
        <f>VLOOKUP(C5,'Ref2'!B4:C31,2,0)</f>
        <v>NC</v>
      </c>
      <c r="I5" s="139"/>
      <c r="J5" s="139"/>
      <c r="K5" s="62" t="s">
        <v>257</v>
      </c>
      <c r="L5" s="63" t="str">
        <f>VLOOKUP(C5,'Ref2'!B4:F31,5,0)</f>
        <v>J</v>
      </c>
      <c r="M5" s="138" t="s">
        <v>143</v>
      </c>
      <c r="N5" s="138"/>
      <c r="O5" s="198"/>
    </row>
    <row r="6" spans="1:15" ht="28.8">
      <c r="A6" s="165" t="s">
        <v>123</v>
      </c>
      <c r="B6" s="166"/>
      <c r="C6" s="139" t="str">
        <f>$C$5</f>
        <v>นวมินทร์</v>
      </c>
      <c r="D6" s="139"/>
      <c r="E6" s="139"/>
      <c r="F6" s="166" t="s">
        <v>253</v>
      </c>
      <c r="G6" s="166"/>
      <c r="H6" s="139" t="str">
        <f>VLOOKUP(C5,'Ref2'!B4:C31,2,0)</f>
        <v>NC</v>
      </c>
      <c r="I6" s="139"/>
      <c r="J6" s="139"/>
      <c r="K6" s="62" t="s">
        <v>258</v>
      </c>
      <c r="L6" s="63" t="str">
        <f>VLOOKUP(C5,'Ref2'!B4:D31,3,0)</f>
        <v>D</v>
      </c>
      <c r="M6" s="199" t="str">
        <f>VLOOKUP(M5,'Ref2'!O20:P24,2,0)</f>
        <v>Sales Co-ordinator manager</v>
      </c>
      <c r="N6" s="199"/>
      <c r="O6" s="200"/>
    </row>
    <row r="7" spans="1:15" ht="30.6" thickBot="1">
      <c r="A7" s="167" t="s">
        <v>255</v>
      </c>
      <c r="B7" s="155"/>
      <c r="C7" s="143" t="s">
        <v>554</v>
      </c>
      <c r="D7" s="143"/>
      <c r="E7" s="143"/>
      <c r="F7" s="155" t="s">
        <v>147</v>
      </c>
      <c r="G7" s="155"/>
      <c r="H7" s="193" t="s">
        <v>148</v>
      </c>
      <c r="I7" s="193"/>
      <c r="J7" s="193"/>
      <c r="K7" s="66" t="s">
        <v>283</v>
      </c>
      <c r="L7" s="143"/>
      <c r="M7" s="143"/>
      <c r="N7" s="143"/>
      <c r="O7" s="144"/>
    </row>
    <row r="8" spans="1:15" ht="15.75" customHeight="1" thickBot="1">
      <c r="A8" s="98"/>
      <c r="B8" s="98"/>
      <c r="C8" s="98"/>
      <c r="D8" s="98"/>
      <c r="E8" s="98"/>
      <c r="F8" s="98"/>
      <c r="G8" s="98"/>
      <c r="H8" s="99"/>
      <c r="I8" s="99"/>
      <c r="J8" s="99"/>
      <c r="K8" s="99"/>
      <c r="L8" s="99"/>
      <c r="M8" s="99"/>
      <c r="N8" s="99"/>
      <c r="O8" s="99"/>
    </row>
    <row r="9" spans="1:15" s="12" customFormat="1" ht="27.75" customHeight="1" thickBot="1">
      <c r="A9" s="67" t="s">
        <v>481</v>
      </c>
      <c r="B9" s="68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9"/>
    </row>
    <row r="10" spans="1:15" ht="28.5" customHeight="1" thickBot="1">
      <c r="A10" s="70" t="s">
        <v>2</v>
      </c>
      <c r="B10" s="168" t="s">
        <v>3</v>
      </c>
      <c r="C10" s="168"/>
      <c r="D10" s="135" t="s">
        <v>4</v>
      </c>
      <c r="E10" s="136"/>
      <c r="F10" s="136"/>
      <c r="G10" s="136"/>
      <c r="H10" s="136"/>
      <c r="I10" s="136"/>
      <c r="J10" s="136"/>
      <c r="K10" s="136"/>
      <c r="L10" s="136"/>
      <c r="M10" s="136"/>
      <c r="N10" s="136"/>
      <c r="O10" s="137"/>
    </row>
    <row r="11" spans="1:15" ht="26.25" customHeight="1">
      <c r="A11" s="71">
        <v>1</v>
      </c>
      <c r="B11" s="153" t="s">
        <v>8</v>
      </c>
      <c r="C11" s="154"/>
      <c r="D11" s="147" t="s">
        <v>555</v>
      </c>
      <c r="E11" s="148"/>
      <c r="F11" s="148"/>
      <c r="G11" s="148"/>
      <c r="H11" s="148"/>
      <c r="I11" s="148"/>
      <c r="J11" s="148"/>
      <c r="K11" s="148"/>
      <c r="L11" s="148"/>
      <c r="M11" s="148"/>
      <c r="N11" s="148"/>
      <c r="O11" s="149"/>
    </row>
    <row r="12" spans="1:15" ht="33.75" customHeight="1">
      <c r="A12" s="72">
        <v>2</v>
      </c>
      <c r="B12" s="145" t="s">
        <v>251</v>
      </c>
      <c r="C12" s="146"/>
      <c r="D12" s="140" t="s">
        <v>556</v>
      </c>
      <c r="E12" s="141"/>
      <c r="F12" s="141"/>
      <c r="G12" s="141"/>
      <c r="H12" s="141"/>
      <c r="I12" s="141"/>
      <c r="J12" s="141"/>
      <c r="K12" s="141"/>
      <c r="L12" s="141"/>
      <c r="M12" s="141"/>
      <c r="N12" s="141"/>
      <c r="O12" s="142"/>
    </row>
    <row r="13" spans="1:15" ht="31.5" customHeight="1">
      <c r="A13" s="72">
        <v>3</v>
      </c>
      <c r="B13" s="145" t="s">
        <v>94</v>
      </c>
      <c r="C13" s="146"/>
      <c r="D13" s="150" t="s">
        <v>559</v>
      </c>
      <c r="E13" s="151"/>
      <c r="F13" s="151"/>
      <c r="G13" s="151"/>
      <c r="H13" s="151"/>
      <c r="I13" s="151"/>
      <c r="J13" s="151"/>
      <c r="K13" s="151"/>
      <c r="L13" s="151"/>
      <c r="M13" s="151"/>
      <c r="N13" s="151"/>
      <c r="O13" s="152"/>
    </row>
    <row r="14" spans="1:15" ht="33" customHeight="1">
      <c r="A14" s="72">
        <v>4</v>
      </c>
      <c r="B14" s="145" t="s">
        <v>405</v>
      </c>
      <c r="C14" s="146"/>
      <c r="D14" s="171" t="s">
        <v>557</v>
      </c>
      <c r="E14" s="141"/>
      <c r="F14" s="141"/>
      <c r="G14" s="141"/>
      <c r="H14" s="73" t="s">
        <v>403</v>
      </c>
      <c r="I14" s="203" t="s">
        <v>558</v>
      </c>
      <c r="J14" s="141"/>
      <c r="K14" s="73" t="s">
        <v>404</v>
      </c>
      <c r="L14" s="74"/>
      <c r="M14" s="73" t="s">
        <v>408</v>
      </c>
      <c r="N14" s="141" t="s">
        <v>544</v>
      </c>
      <c r="O14" s="142"/>
    </row>
    <row r="15" spans="1:15" ht="28.8">
      <c r="A15" s="72">
        <v>5</v>
      </c>
      <c r="B15" s="145" t="s">
        <v>406</v>
      </c>
      <c r="C15" s="146"/>
      <c r="D15" s="171"/>
      <c r="E15" s="141"/>
      <c r="F15" s="141"/>
      <c r="G15" s="141"/>
      <c r="H15" s="73" t="s">
        <v>403</v>
      </c>
      <c r="I15" s="203"/>
      <c r="J15" s="141"/>
      <c r="K15" s="73" t="s">
        <v>404</v>
      </c>
      <c r="L15" s="74"/>
      <c r="M15" s="73" t="s">
        <v>408</v>
      </c>
      <c r="N15" s="141" t="s">
        <v>544</v>
      </c>
      <c r="O15" s="142"/>
    </row>
    <row r="16" spans="1:15" ht="28.8">
      <c r="A16" s="72">
        <v>6</v>
      </c>
      <c r="B16" s="159" t="s">
        <v>114</v>
      </c>
      <c r="C16" s="159"/>
      <c r="D16" s="194" t="s">
        <v>427</v>
      </c>
      <c r="E16" s="195"/>
      <c r="F16" s="195"/>
      <c r="G16" s="195"/>
      <c r="H16" s="75" t="s">
        <v>410</v>
      </c>
      <c r="I16" s="196"/>
      <c r="J16" s="188"/>
      <c r="K16" s="75" t="s">
        <v>518</v>
      </c>
      <c r="L16" s="76"/>
      <c r="M16" s="75" t="s">
        <v>411</v>
      </c>
      <c r="N16" s="201"/>
      <c r="O16" s="202"/>
    </row>
    <row r="17" spans="1:18" ht="28.8">
      <c r="A17" s="72">
        <v>7</v>
      </c>
      <c r="B17" s="159" t="s">
        <v>409</v>
      </c>
      <c r="C17" s="159"/>
      <c r="D17" s="169">
        <v>1</v>
      </c>
      <c r="E17" s="170"/>
      <c r="F17" s="77" t="s">
        <v>511</v>
      </c>
      <c r="G17" s="77"/>
      <c r="H17" s="79"/>
      <c r="I17" s="77" t="s">
        <v>512</v>
      </c>
      <c r="J17" s="78"/>
      <c r="K17" s="79">
        <v>5</v>
      </c>
      <c r="L17" s="77" t="s">
        <v>513</v>
      </c>
      <c r="M17" s="77"/>
      <c r="N17" s="80">
        <v>72</v>
      </c>
      <c r="O17" s="81" t="s">
        <v>254</v>
      </c>
      <c r="P17" s="31"/>
    </row>
    <row r="18" spans="1:18" ht="28.8">
      <c r="A18" s="72">
        <v>8</v>
      </c>
      <c r="B18" s="159" t="s">
        <v>340</v>
      </c>
      <c r="C18" s="159"/>
      <c r="D18" s="187"/>
      <c r="E18" s="188"/>
      <c r="F18" s="77" t="s">
        <v>511</v>
      </c>
      <c r="G18" s="77"/>
      <c r="H18" s="80"/>
      <c r="I18" s="77" t="s">
        <v>512</v>
      </c>
      <c r="J18" s="77"/>
      <c r="K18" s="80"/>
      <c r="L18" s="77" t="s">
        <v>513</v>
      </c>
      <c r="M18" s="77"/>
      <c r="N18" s="79"/>
      <c r="O18" s="81" t="s">
        <v>254</v>
      </c>
      <c r="P18" s="31"/>
    </row>
    <row r="19" spans="1:18" ht="28.8">
      <c r="A19" s="72">
        <v>9</v>
      </c>
      <c r="B19" s="159" t="s">
        <v>11</v>
      </c>
      <c r="C19" s="159"/>
      <c r="D19" s="133"/>
      <c r="E19" s="134"/>
      <c r="F19" s="161"/>
      <c r="G19" s="161"/>
      <c r="H19" s="161"/>
      <c r="I19" s="163" t="s">
        <v>514</v>
      </c>
      <c r="J19" s="164"/>
      <c r="K19" s="82"/>
      <c r="L19" s="128"/>
      <c r="M19" s="128"/>
      <c r="N19" s="128"/>
      <c r="O19" s="83" t="s">
        <v>515</v>
      </c>
    </row>
    <row r="20" spans="1:18" ht="29.4" thickBot="1">
      <c r="A20" s="84">
        <v>10</v>
      </c>
      <c r="B20" s="160" t="s">
        <v>510</v>
      </c>
      <c r="C20" s="160"/>
      <c r="D20" s="190" t="s">
        <v>547</v>
      </c>
      <c r="E20" s="191"/>
      <c r="F20" s="189"/>
      <c r="G20" s="189"/>
      <c r="H20" s="85" t="s">
        <v>284</v>
      </c>
      <c r="I20" s="192"/>
      <c r="J20" s="192"/>
      <c r="K20" s="86" t="s">
        <v>285</v>
      </c>
      <c r="L20" s="162"/>
      <c r="M20" s="162"/>
      <c r="N20" s="85" t="s">
        <v>286</v>
      </c>
      <c r="O20" s="87"/>
      <c r="R20" s="32"/>
    </row>
    <row r="21" spans="1:18" ht="28.8">
      <c r="A21" s="180">
        <v>11</v>
      </c>
      <c r="B21" s="157" t="s">
        <v>369</v>
      </c>
      <c r="C21" s="157"/>
      <c r="D21" s="183" t="s">
        <v>363</v>
      </c>
      <c r="E21" s="183"/>
      <c r="F21" s="129" t="s">
        <v>407</v>
      </c>
      <c r="G21" s="129"/>
      <c r="H21" s="88" t="s">
        <v>373</v>
      </c>
      <c r="I21" s="129"/>
      <c r="J21" s="129"/>
      <c r="K21" s="88" t="s">
        <v>364</v>
      </c>
      <c r="L21" s="129"/>
      <c r="M21" s="129"/>
      <c r="N21" s="88" t="s">
        <v>366</v>
      </c>
      <c r="O21" s="89"/>
    </row>
    <row r="22" spans="1:18" ht="28.8">
      <c r="A22" s="181"/>
      <c r="B22" s="158"/>
      <c r="C22" s="158"/>
      <c r="D22" s="183" t="s">
        <v>390</v>
      </c>
      <c r="E22" s="183"/>
      <c r="F22" s="161"/>
      <c r="G22" s="161"/>
      <c r="H22" s="90" t="s">
        <v>391</v>
      </c>
      <c r="I22" s="182"/>
      <c r="J22" s="182"/>
      <c r="K22" s="91"/>
      <c r="L22" s="91"/>
      <c r="M22" s="91"/>
      <c r="N22" s="91"/>
      <c r="O22" s="92"/>
    </row>
    <row r="23" spans="1:18" ht="28.8">
      <c r="A23" s="93">
        <v>12</v>
      </c>
      <c r="B23" s="156" t="s">
        <v>367</v>
      </c>
      <c r="C23" s="156"/>
      <c r="D23" s="90">
        <v>1</v>
      </c>
      <c r="E23" s="129" t="s">
        <v>397</v>
      </c>
      <c r="F23" s="129"/>
      <c r="G23" s="90">
        <v>2</v>
      </c>
      <c r="H23" s="129" t="s">
        <v>398</v>
      </c>
      <c r="I23" s="129"/>
      <c r="J23" s="90">
        <v>3</v>
      </c>
      <c r="K23" s="129" t="s">
        <v>400</v>
      </c>
      <c r="L23" s="129"/>
      <c r="M23" s="94">
        <v>4</v>
      </c>
      <c r="N23" s="129" t="s">
        <v>399</v>
      </c>
      <c r="O23" s="130"/>
    </row>
    <row r="24" spans="1:18" ht="28.8">
      <c r="A24" s="93">
        <v>13</v>
      </c>
      <c r="B24" s="95" t="s">
        <v>365</v>
      </c>
      <c r="C24" s="95"/>
      <c r="D24" s="90">
        <v>1</v>
      </c>
      <c r="E24" s="129" t="s">
        <v>394</v>
      </c>
      <c r="F24" s="129"/>
      <c r="G24" s="90">
        <v>2</v>
      </c>
      <c r="H24" s="129" t="s">
        <v>395</v>
      </c>
      <c r="I24" s="129"/>
      <c r="J24" s="90">
        <v>3</v>
      </c>
      <c r="K24" s="129" t="s">
        <v>396</v>
      </c>
      <c r="L24" s="129"/>
      <c r="M24" s="94">
        <v>4</v>
      </c>
      <c r="N24" s="129"/>
      <c r="O24" s="130"/>
    </row>
    <row r="25" spans="1:18" ht="28.8">
      <c r="A25" s="93">
        <v>14</v>
      </c>
      <c r="B25" s="95" t="s">
        <v>368</v>
      </c>
      <c r="C25" s="95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  <c r="O25" s="130"/>
    </row>
    <row r="26" spans="1:18" ht="28.8">
      <c r="A26" s="93">
        <v>15</v>
      </c>
      <c r="B26" s="156" t="s">
        <v>372</v>
      </c>
      <c r="C26" s="156"/>
      <c r="D26" s="184" t="s">
        <v>370</v>
      </c>
      <c r="E26" s="185"/>
      <c r="F26" s="161"/>
      <c r="G26" s="161"/>
      <c r="H26" s="161"/>
      <c r="I26" s="161"/>
      <c r="J26" s="185" t="s">
        <v>371</v>
      </c>
      <c r="K26" s="185"/>
      <c r="L26" s="161"/>
      <c r="M26" s="161"/>
      <c r="N26" s="161"/>
      <c r="O26" s="186"/>
    </row>
    <row r="27" spans="1:18" ht="28.8">
      <c r="A27" s="93">
        <v>16</v>
      </c>
      <c r="B27" s="156" t="s">
        <v>99</v>
      </c>
      <c r="C27" s="156"/>
      <c r="D27" s="131"/>
      <c r="E27" s="131"/>
      <c r="F27" s="131"/>
      <c r="G27" s="131"/>
      <c r="H27" s="131"/>
      <c r="I27" s="131"/>
      <c r="J27" s="131"/>
      <c r="K27" s="131"/>
      <c r="L27" s="131"/>
      <c r="M27" s="131"/>
      <c r="N27" s="131"/>
      <c r="O27" s="132"/>
    </row>
    <row r="28" spans="1:18" ht="30">
      <c r="A28" s="172">
        <v>17</v>
      </c>
      <c r="B28" s="174" t="s">
        <v>96</v>
      </c>
      <c r="C28" s="175"/>
      <c r="D28" s="96" t="s">
        <v>310</v>
      </c>
      <c r="E28" s="204" t="s">
        <v>560</v>
      </c>
      <c r="F28" s="204"/>
      <c r="G28" s="204"/>
      <c r="H28" s="204"/>
      <c r="I28" s="204"/>
      <c r="J28" s="204"/>
      <c r="K28" s="204"/>
      <c r="L28" s="204"/>
      <c r="M28" s="204"/>
      <c r="N28" s="204"/>
      <c r="O28" s="205"/>
    </row>
    <row r="29" spans="1:18" ht="30">
      <c r="A29" s="172"/>
      <c r="B29" s="176"/>
      <c r="C29" s="177"/>
      <c r="D29" s="96" t="s">
        <v>311</v>
      </c>
      <c r="E29" s="204" t="s">
        <v>561</v>
      </c>
      <c r="F29" s="204"/>
      <c r="G29" s="204"/>
      <c r="H29" s="204"/>
      <c r="I29" s="204"/>
      <c r="J29" s="204"/>
      <c r="K29" s="204"/>
      <c r="L29" s="204"/>
      <c r="M29" s="204"/>
      <c r="N29" s="204"/>
      <c r="O29" s="205"/>
    </row>
    <row r="30" spans="1:18" ht="30">
      <c r="A30" s="172"/>
      <c r="B30" s="176"/>
      <c r="C30" s="177"/>
      <c r="D30" s="96" t="s">
        <v>312</v>
      </c>
      <c r="E30" s="204" t="s">
        <v>562</v>
      </c>
      <c r="F30" s="204"/>
      <c r="G30" s="204"/>
      <c r="H30" s="204"/>
      <c r="I30" s="204"/>
      <c r="J30" s="204"/>
      <c r="K30" s="204"/>
      <c r="L30" s="204"/>
      <c r="M30" s="204"/>
      <c r="N30" s="204"/>
      <c r="O30" s="205"/>
    </row>
    <row r="31" spans="1:18" ht="30">
      <c r="A31" s="172"/>
      <c r="B31" s="176"/>
      <c r="C31" s="177"/>
      <c r="D31" s="96" t="s">
        <v>313</v>
      </c>
      <c r="E31" s="204"/>
      <c r="F31" s="204"/>
      <c r="G31" s="204"/>
      <c r="H31" s="204"/>
      <c r="I31" s="204"/>
      <c r="J31" s="204"/>
      <c r="K31" s="204"/>
      <c r="L31" s="204"/>
      <c r="M31" s="204"/>
      <c r="N31" s="204"/>
      <c r="O31" s="205"/>
    </row>
    <row r="32" spans="1:18" ht="30.6" thickBot="1">
      <c r="A32" s="173"/>
      <c r="B32" s="178"/>
      <c r="C32" s="179"/>
      <c r="D32" s="97" t="s">
        <v>545</v>
      </c>
      <c r="E32" s="206"/>
      <c r="F32" s="206"/>
      <c r="G32" s="206"/>
      <c r="H32" s="206"/>
      <c r="I32" s="206"/>
      <c r="J32" s="206"/>
      <c r="K32" s="206"/>
      <c r="L32" s="206"/>
      <c r="M32" s="206"/>
      <c r="N32" s="206"/>
      <c r="O32" s="207"/>
    </row>
    <row r="33" spans="1:15" ht="17.25" customHeight="1"/>
    <row r="34" spans="1:15" s="103" customFormat="1" ht="22.5" customHeight="1">
      <c r="A34" s="100"/>
      <c r="B34" s="101" t="s">
        <v>100</v>
      </c>
      <c r="C34" s="101"/>
      <c r="D34" s="101"/>
      <c r="E34" s="102"/>
      <c r="F34" s="102"/>
      <c r="G34" s="102"/>
      <c r="H34" s="101"/>
      <c r="I34" s="101"/>
      <c r="J34" s="101"/>
      <c r="K34" s="101"/>
      <c r="L34" s="101"/>
      <c r="M34" s="101"/>
      <c r="N34" s="101"/>
      <c r="O34" s="101"/>
    </row>
    <row r="35" spans="1:15" s="103" customFormat="1" ht="22.5" customHeight="1">
      <c r="A35" s="104"/>
      <c r="B35" s="101" t="s">
        <v>100</v>
      </c>
      <c r="C35" s="101"/>
      <c r="D35" s="101"/>
      <c r="E35" s="102"/>
      <c r="F35" s="102"/>
      <c r="G35" s="102"/>
      <c r="H35" s="101"/>
      <c r="I35" s="101"/>
      <c r="J35" s="101"/>
      <c r="K35" s="101"/>
      <c r="L35" s="101"/>
      <c r="M35" s="101"/>
      <c r="N35" s="101"/>
      <c r="O35" s="101"/>
    </row>
    <row r="36" spans="1:15" s="103" customFormat="1" ht="15.6">
      <c r="A36" s="102"/>
      <c r="B36" s="101" t="s">
        <v>101</v>
      </c>
      <c r="C36" s="105"/>
      <c r="D36" s="105"/>
      <c r="E36" s="102"/>
      <c r="F36" s="102"/>
      <c r="G36" s="102"/>
      <c r="H36" s="101"/>
      <c r="I36" s="101"/>
      <c r="J36" s="101"/>
      <c r="K36" s="101"/>
      <c r="L36" s="101"/>
      <c r="M36" s="101"/>
      <c r="N36" s="101"/>
      <c r="O36" s="101"/>
    </row>
  </sheetData>
  <mergeCells count="99">
    <mergeCell ref="D15:G15"/>
    <mergeCell ref="N16:O16"/>
    <mergeCell ref="N14:O14"/>
    <mergeCell ref="I14:J14"/>
    <mergeCell ref="I15:J15"/>
    <mergeCell ref="N15:O15"/>
    <mergeCell ref="M2:N2"/>
    <mergeCell ref="M3:N3"/>
    <mergeCell ref="M4:O4"/>
    <mergeCell ref="M5:O5"/>
    <mergeCell ref="M6:O6"/>
    <mergeCell ref="D18:E18"/>
    <mergeCell ref="F20:G20"/>
    <mergeCell ref="D20:E20"/>
    <mergeCell ref="I20:J20"/>
    <mergeCell ref="F2:G2"/>
    <mergeCell ref="F3:G3"/>
    <mergeCell ref="F4:G4"/>
    <mergeCell ref="F5:G5"/>
    <mergeCell ref="F6:G6"/>
    <mergeCell ref="H3:J3"/>
    <mergeCell ref="H4:J4"/>
    <mergeCell ref="H5:J5"/>
    <mergeCell ref="H6:J6"/>
    <mergeCell ref="H7:J7"/>
    <mergeCell ref="D16:G16"/>
    <mergeCell ref="I16:J16"/>
    <mergeCell ref="D26:E26"/>
    <mergeCell ref="F26:I26"/>
    <mergeCell ref="L26:O26"/>
    <mergeCell ref="J26:K26"/>
    <mergeCell ref="E24:F24"/>
    <mergeCell ref="H24:I24"/>
    <mergeCell ref="K24:L24"/>
    <mergeCell ref="N24:O24"/>
    <mergeCell ref="A21:A22"/>
    <mergeCell ref="I22:J22"/>
    <mergeCell ref="D22:E22"/>
    <mergeCell ref="D21:E21"/>
    <mergeCell ref="I21:J21"/>
    <mergeCell ref="A28:A32"/>
    <mergeCell ref="B27:C27"/>
    <mergeCell ref="B28:C32"/>
    <mergeCell ref="E28:O28"/>
    <mergeCell ref="E29:O29"/>
    <mergeCell ref="E31:O31"/>
    <mergeCell ref="A2:B2"/>
    <mergeCell ref="A4:B4"/>
    <mergeCell ref="C2:E2"/>
    <mergeCell ref="B17:C17"/>
    <mergeCell ref="H2:L2"/>
    <mergeCell ref="C4:E4"/>
    <mergeCell ref="C5:E5"/>
    <mergeCell ref="A3:B3"/>
    <mergeCell ref="A7:B7"/>
    <mergeCell ref="B12:C12"/>
    <mergeCell ref="C7:E7"/>
    <mergeCell ref="B16:C16"/>
    <mergeCell ref="B10:C10"/>
    <mergeCell ref="A6:B6"/>
    <mergeCell ref="D17:E17"/>
    <mergeCell ref="D14:G14"/>
    <mergeCell ref="B26:C26"/>
    <mergeCell ref="N23:O23"/>
    <mergeCell ref="B21:C22"/>
    <mergeCell ref="B18:C18"/>
    <mergeCell ref="B19:C19"/>
    <mergeCell ref="B23:C23"/>
    <mergeCell ref="B20:C20"/>
    <mergeCell ref="L21:M21"/>
    <mergeCell ref="F22:G22"/>
    <mergeCell ref="E23:F23"/>
    <mergeCell ref="H23:I23"/>
    <mergeCell ref="K23:L23"/>
    <mergeCell ref="F21:G21"/>
    <mergeCell ref="L20:M20"/>
    <mergeCell ref="F19:H19"/>
    <mergeCell ref="I19:J19"/>
    <mergeCell ref="B13:C13"/>
    <mergeCell ref="B14:C14"/>
    <mergeCell ref="D13:O13"/>
    <mergeCell ref="B11:C11"/>
    <mergeCell ref="F7:G7"/>
    <mergeCell ref="F1:J1"/>
    <mergeCell ref="A1:E1"/>
    <mergeCell ref="K1:O1"/>
    <mergeCell ref="L19:N19"/>
    <mergeCell ref="E32:O32"/>
    <mergeCell ref="D25:O25"/>
    <mergeCell ref="D27:O27"/>
    <mergeCell ref="D19:E19"/>
    <mergeCell ref="E30:O30"/>
    <mergeCell ref="D10:O10"/>
    <mergeCell ref="C3:E3"/>
    <mergeCell ref="C6:E6"/>
    <mergeCell ref="D12:O12"/>
    <mergeCell ref="L7:O7"/>
    <mergeCell ref="B15:C15"/>
    <mergeCell ref="D11:O11"/>
  </mergeCells>
  <phoneticPr fontId="2" type="noConversion"/>
  <hyperlinks>
    <hyperlink ref="D13" r:id="rId1" xr:uid="{4CF7DD23-6CF7-4A88-8F18-F161579206E9}"/>
  </hyperlinks>
  <printOptions horizontalCentered="1"/>
  <pageMargins left="0.08" right="0.06" top="0.76" bottom="0.15748031496063" header="0.31496062992126" footer="0.31496062992126"/>
  <pageSetup paperSize="9" scale="62" orientation="landscape" horizontalDpi="1200" verticalDpi="1200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4" r:id="rId5" name="Check Box 10">
              <controlPr defaultSize="0" autoFill="0" autoLine="0" autoPict="0">
                <anchor moveWithCells="1">
                  <from>
                    <xdr:col>10</xdr:col>
                    <xdr:colOff>68580</xdr:colOff>
                    <xdr:row>18</xdr:row>
                    <xdr:rowOff>22860</xdr:rowOff>
                  </from>
                  <to>
                    <xdr:col>10</xdr:col>
                    <xdr:colOff>1089660</xdr:colOff>
                    <xdr:row>18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6" name="Check Box 14">
              <controlPr defaultSize="0" autoFill="0" autoLine="0" autoPict="0">
                <anchor moveWithCells="1">
                  <from>
                    <xdr:col>4</xdr:col>
                    <xdr:colOff>251460</xdr:colOff>
                    <xdr:row>18</xdr:row>
                    <xdr:rowOff>0</xdr:rowOff>
                  </from>
                  <to>
                    <xdr:col>4</xdr:col>
                    <xdr:colOff>1021080</xdr:colOff>
                    <xdr:row>18</xdr:row>
                    <xdr:rowOff>342900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9">
        <x14:dataValidation type="list" allowBlank="1" showInputMessage="1" showErrorMessage="1" xr:uid="{E927F54F-AD9B-4B37-9A44-4603C03A0DDB}">
          <x14:formula1>
            <xm:f>'Ref.3'!$S$3:$S$24</xm:f>
          </x14:formula1>
          <xm:sqref>O20 L20</xm:sqref>
        </x14:dataValidation>
        <x14:dataValidation type="list" allowBlank="1" showInputMessage="1" showErrorMessage="1" xr:uid="{43D89652-135D-4B4D-ACC3-DEEB3CEA4523}">
          <x14:formula1>
            <xm:f>'Ref.3'!$A$4:$A$22</xm:f>
          </x14:formula1>
          <xm:sqref>C4:E4</xm:sqref>
        </x14:dataValidation>
        <x14:dataValidation type="list" allowBlank="1" showInputMessage="1" showErrorMessage="1" xr:uid="{59256F10-5CDC-4981-8A38-5340AB02FB36}">
          <x14:formula1>
            <xm:f>'Ref2'!$Z$3:$Z$17</xm:f>
          </x14:formula1>
          <xm:sqref>C7:E7</xm:sqref>
        </x14:dataValidation>
        <x14:dataValidation type="list" allowBlank="1" showInputMessage="1" showErrorMessage="1" xr:uid="{8D7C1CCC-8CD6-43B2-9890-3952CBF72446}">
          <x14:formula1>
            <xm:f>'Ref.1'!$C$2:$C$15</xm:f>
          </x14:formula1>
          <xm:sqref>C2:E2</xm:sqref>
        </x14:dataValidation>
        <x14:dataValidation type="list" allowBlank="1" showInputMessage="1" showErrorMessage="1" xr:uid="{C83E539D-6EB3-4A23-B289-85D32C5BF35B}">
          <x14:formula1>
            <xm:f>'Ref.1'!$K$2:$K$13</xm:f>
          </x14:formula1>
          <xm:sqref>L21</xm:sqref>
        </x14:dataValidation>
        <x14:dataValidation type="list" allowBlank="1" showInputMessage="1" showErrorMessage="1" xr:uid="{D5294C77-1383-4104-9E64-AF80848FD88D}">
          <x14:formula1>
            <xm:f>'Ref.3'!$U$3:$U$8</xm:f>
          </x14:formula1>
          <xm:sqref>I21</xm:sqref>
        </x14:dataValidation>
        <x14:dataValidation type="list" allowBlank="1" showInputMessage="1" showErrorMessage="1" xr:uid="{20591BBD-1FF2-4A38-9073-EBD4D1FE0020}">
          <x14:formula1>
            <xm:f>'Ref.3'!$V$3:$V$8</xm:f>
          </x14:formula1>
          <xm:sqref>O21</xm:sqref>
        </x14:dataValidation>
        <x14:dataValidation type="list" allowBlank="1" showInputMessage="1" showErrorMessage="1" xr:uid="{ADCFAA56-3E01-443C-BAAD-B356332514ED}">
          <x14:formula1>
            <xm:f>'Ref.3'!$W$3:$W$6</xm:f>
          </x14:formula1>
          <xm:sqref>F22</xm:sqref>
        </x14:dataValidation>
        <x14:dataValidation type="list" allowBlank="1" showInputMessage="1" showErrorMessage="1" xr:uid="{8FE58B67-045C-49E0-8B7A-75601C592B2D}">
          <x14:formula1>
            <xm:f>'Ref.3'!$X$3:$X$9</xm:f>
          </x14:formula1>
          <xm:sqref>I22</xm:sqref>
        </x14:dataValidation>
        <x14:dataValidation type="list" allowBlank="1" showInputMessage="1" showErrorMessage="1" xr:uid="{7886E5AF-4610-4FE4-9AA4-B9F8542803C5}">
          <x14:formula1>
            <xm:f>'Ref.3'!$Y$3:$Y$5</xm:f>
          </x14:formula1>
          <xm:sqref>N24:O24 E24:F24 H24:I24 K24:L24</xm:sqref>
        </x14:dataValidation>
        <x14:dataValidation type="list" allowBlank="1" showInputMessage="1" showErrorMessage="1" xr:uid="{D689EE36-53EC-4980-80BD-B3DCB3405EE2}">
          <x14:formula1>
            <xm:f>'Ref.3'!$Z$3:$Z$6</xm:f>
          </x14:formula1>
          <xm:sqref>N23:O23 E23:F23 H23:I23 K23:L23</xm:sqref>
        </x14:dataValidation>
        <x14:dataValidation type="list" allowBlank="1" showInputMessage="1" showErrorMessage="1" xr:uid="{591D0A12-CB3B-4ABB-BFBE-63A640DDF7FD}">
          <x14:formula1>
            <xm:f>'Ref.1'!$F$8:$F$21</xm:f>
          </x14:formula1>
          <xm:sqref>D16:G16</xm:sqref>
        </x14:dataValidation>
        <x14:dataValidation type="list" allowBlank="1" showInputMessage="1" showErrorMessage="1" xr:uid="{E154161D-9F8E-4336-B364-31549494CACE}">
          <x14:formula1>
            <xm:f>'Ref.3'!$K$3:$K$7</xm:f>
          </x14:formula1>
          <xm:sqref>H7:J7</xm:sqref>
        </x14:dataValidation>
        <x14:dataValidation type="list" allowBlank="1" showInputMessage="1" showErrorMessage="1" xr:uid="{CE12DE2A-2DB1-4774-A5C0-AE1D9CAFE8E5}">
          <x14:formula1>
            <xm:f>'Ref.1'!$L$2:$L$4</xm:f>
          </x14:formula1>
          <xm:sqref>I19:J19 O19</xm:sqref>
        </x14:dataValidation>
        <x14:dataValidation type="list" allowBlank="1" showInputMessage="1" showErrorMessage="1" xr:uid="{39AE63F5-DE55-4A4D-84CE-B7B6046A3CB3}">
          <x14:formula1>
            <xm:f>'Ref2'!#REF!</xm:f>
          </x14:formula1>
          <xm:sqref>M5:O5</xm:sqref>
        </x14:dataValidation>
        <x14:dataValidation type="list" allowBlank="1" showInputMessage="1" showErrorMessage="1" xr:uid="{FDD83BA1-50AC-4F52-AD1E-07A4E8BA7E95}">
          <x14:formula1>
            <xm:f>'Ref2'!$O$3:$O$25</xm:f>
          </x14:formula1>
          <xm:sqref>C3:E3</xm:sqref>
        </x14:dataValidation>
        <x14:dataValidation type="list" allowBlank="1" showInputMessage="1" showErrorMessage="1" xr:uid="{23728901-A453-4153-A1D4-5489A35BC44E}">
          <x14:formula1>
            <xm:f>'Ref2'!$L$4:$L$45</xm:f>
          </x14:formula1>
          <xm:sqref>H2:L2</xm:sqref>
        </x14:dataValidation>
        <x14:dataValidation type="list" allowBlank="1" showInputMessage="1" showErrorMessage="1" xr:uid="{E5B90276-7D67-46EB-9E6B-57E7BA0369FC}">
          <x14:formula1>
            <xm:f>'Ref2'!$B$4:$B$44</xm:f>
          </x14:formula1>
          <xm:sqref>C5:E5</xm:sqref>
        </x14:dataValidation>
        <x14:dataValidation type="list" allowBlank="1" showInputMessage="1" showErrorMessage="1" xr:uid="{03535EE5-5C82-4D28-AF25-2F0684D5D7E0}">
          <x14:formula1>
            <xm:f>'Ref2'!$J$4:$J$8</xm:f>
          </x14:formula1>
          <xm:sqref>F1:J1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6AF560-59E3-426C-8AF0-7866630244FC}">
  <sheetPr codeName="Sheet2"/>
  <dimension ref="A1:G28"/>
  <sheetViews>
    <sheetView tabSelected="1" zoomScale="40" zoomScaleNormal="40" workbookViewId="0">
      <selection activeCell="AE16" sqref="AE16"/>
    </sheetView>
  </sheetViews>
  <sheetFormatPr defaultColWidth="9.33203125" defaultRowHeight="19.8"/>
  <cols>
    <col min="1" max="1" width="9.33203125" style="2"/>
    <col min="2" max="2" width="19.44140625" style="2" customWidth="1"/>
    <col min="3" max="3" width="32.44140625" style="1" customWidth="1"/>
    <col min="4" max="4" width="21.33203125" style="2" customWidth="1"/>
    <col min="5" max="5" width="27.44140625" style="2" customWidth="1"/>
    <col min="6" max="16384" width="9.33203125" style="2"/>
  </cols>
  <sheetData>
    <row r="1" spans="1:7" ht="21.75" customHeight="1">
      <c r="B1" s="4"/>
      <c r="C1" s="4"/>
    </row>
    <row r="2" spans="1:7" s="3" customFormat="1" ht="23.4"/>
    <row r="3" spans="1:7" s="5" customFormat="1" ht="23.4">
      <c r="C3" s="1"/>
    </row>
    <row r="4" spans="1:7" s="5" customFormat="1" ht="23.4">
      <c r="C4" s="1"/>
    </row>
    <row r="5" spans="1:7" s="5" customFormat="1" ht="23.4">
      <c r="C5" s="1"/>
    </row>
    <row r="6" spans="1:7" s="5" customFormat="1" ht="23.4">
      <c r="C6" s="1"/>
    </row>
    <row r="7" spans="1:7" ht="23.4">
      <c r="A7" s="5"/>
      <c r="B7" s="5"/>
    </row>
    <row r="8" spans="1:7" ht="23.4">
      <c r="A8" s="5"/>
      <c r="B8" s="5"/>
      <c r="G8"/>
    </row>
    <row r="9" spans="1:7" ht="23.4">
      <c r="A9" s="5"/>
      <c r="B9" s="5"/>
    </row>
    <row r="10" spans="1:7" ht="23.4">
      <c r="A10" s="5"/>
      <c r="B10" s="5"/>
    </row>
    <row r="11" spans="1:7" ht="23.4">
      <c r="A11" s="5"/>
      <c r="B11" s="5"/>
    </row>
    <row r="12" spans="1:7" ht="23.4">
      <c r="A12" s="5"/>
      <c r="B12" s="5"/>
    </row>
    <row r="13" spans="1:7" ht="23.4">
      <c r="A13" s="5"/>
      <c r="B13" s="5"/>
    </row>
    <row r="14" spans="1:7" ht="23.4">
      <c r="A14" s="5"/>
      <c r="B14" s="5"/>
    </row>
    <row r="15" spans="1:7" ht="23.4">
      <c r="A15" s="5"/>
      <c r="B15" s="5"/>
    </row>
    <row r="16" spans="1:7" ht="34.799999999999997">
      <c r="A16" s="5"/>
      <c r="B16" s="123" t="s">
        <v>546</v>
      </c>
    </row>
    <row r="17" spans="1:2" ht="23.4">
      <c r="A17" s="5"/>
      <c r="B17" s="5"/>
    </row>
    <row r="18" spans="1:2" ht="23.4">
      <c r="A18" s="5"/>
    </row>
    <row r="19" spans="1:2" ht="23.4">
      <c r="A19" s="5"/>
    </row>
    <row r="20" spans="1:2" ht="23.4">
      <c r="A20" s="5"/>
    </row>
    <row r="21" spans="1:2" ht="23.4">
      <c r="A21" s="5"/>
    </row>
    <row r="22" spans="1:2" ht="23.4">
      <c r="A22" s="5"/>
    </row>
    <row r="23" spans="1:2" ht="23.4">
      <c r="A23" s="5"/>
    </row>
    <row r="24" spans="1:2" ht="23.4">
      <c r="A24" s="5"/>
    </row>
    <row r="25" spans="1:2" ht="23.4">
      <c r="A25" s="5"/>
    </row>
    <row r="26" spans="1:2" ht="23.4">
      <c r="A26" s="5"/>
    </row>
    <row r="27" spans="1:2" ht="23.4">
      <c r="A27" s="5"/>
    </row>
    <row r="28" spans="1:2" ht="23.4">
      <c r="A28" s="5"/>
    </row>
  </sheetData>
  <dataValidations count="1">
    <dataValidation type="list" allowBlank="1" showInputMessage="1" showErrorMessage="1" sqref="C15:C16" xr:uid="{5D0DDF54-A5D6-4046-AF7B-AA2EDFA52740}">
      <formula1>เช่า_ผู้ให้บริการอื่นๆ</formula1>
    </dataValidation>
  </dataValidations>
  <pageMargins left="0.7" right="0.7" top="0.75" bottom="0.75" header="0.3" footer="0.3"/>
  <pageSetup paperSize="9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90E03332-9CBB-47F1-B091-86B58331B5C2}">
          <x14:formula1>
            <xm:f>'Ref.1'!$F$2:$F$6</xm:f>
          </x14:formula1>
          <xm:sqref>C5</xm:sqref>
        </x14:dataValidation>
        <x14:dataValidation type="list" allowBlank="1" showInputMessage="1" showErrorMessage="1" xr:uid="{C549314D-025A-47D2-B3E2-4B6DCDEFDF2F}">
          <x14:formula1>
            <xm:f>'Ref.1'!$E$2:$E$6</xm:f>
          </x14:formula1>
          <xm:sqref>C4</xm:sqref>
        </x14:dataValidation>
        <x14:dataValidation type="list" allowBlank="1" showInputMessage="1" showErrorMessage="1" xr:uid="{82328AED-2B20-447C-B4A1-7EFEC0F98645}">
          <x14:formula1>
            <xm:f>'Ref.1'!$C$2:$C$9</xm:f>
          </x14:formula1>
          <xm:sqref>C3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5</vt:i4>
      </vt:variant>
      <vt:variant>
        <vt:lpstr>ช่วงที่มีชื่อ</vt:lpstr>
      </vt:variant>
      <vt:variant>
        <vt:i4>2</vt:i4>
      </vt:variant>
    </vt:vector>
  </HeadingPairs>
  <TitlesOfParts>
    <vt:vector size="7" baseType="lpstr">
      <vt:lpstr>Ref.1</vt:lpstr>
      <vt:lpstr>Ref2</vt:lpstr>
      <vt:lpstr>Ref.3</vt:lpstr>
      <vt:lpstr>1.ใบแจ้งเปิดเคส</vt:lpstr>
      <vt:lpstr>รูป อาคาร-เอกสาร</vt:lpstr>
      <vt:lpstr>'1.ใบแจ้งเปิดเคส'!Print_Area</vt:lpstr>
      <vt:lpstr>เช่า_ผู้ให้บริการอื่นๆ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Kanung</dc:creator>
  <cp:keywords/>
  <dc:description/>
  <cp:lastModifiedBy>Admin</cp:lastModifiedBy>
  <cp:revision/>
  <cp:lastPrinted>2023-02-01T08:08:35Z</cp:lastPrinted>
  <dcterms:created xsi:type="dcterms:W3CDTF">2021-08-27T09:25:32Z</dcterms:created>
  <dcterms:modified xsi:type="dcterms:W3CDTF">2024-10-21T07:25:55Z</dcterms:modified>
  <cp:category/>
  <cp:contentStatus/>
</cp:coreProperties>
</file>