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1026 BANGKOK CITY RATCHADA\"/>
    </mc:Choice>
  </mc:AlternateContent>
  <xr:revisionPtr revIDLastSave="0" documentId="13_ncr:1_{B1FDBBCB-B1DE-4A0B-B4FF-8D117C89249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<sst xmlns="http://schemas.openxmlformats.org/spreadsheetml/2006/main" count="1065" uniqueCount="564">
  <si>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</si>
  <si>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</si>
  <si>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</si>
  <si>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</si>
  <si>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</si>
  <si>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</si>
  <si>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</si>
  <si>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</si>
  <si>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</si>
  <si>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</si>
  <si>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</si>
  <si>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</si>
  <si>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</si>
  <si>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</si>
  <si>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</si>
  <si>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</si>
  <si>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</si>
  <si>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</si>
  <si>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</si>
  <si>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</si>
  <si>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</si>
  <si>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</si>
  <si>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</si>
  <si>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</si>
  <si>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</si>
  <si>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</si>
  <si>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</si>
  <si>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</si>
  <si>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</si>
  <si>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</si>
  <si>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</si>
  <si>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</si>
  <si>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</si>
  <si>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</si>
  <si>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</si>
  <si>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</si>
  <si>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</si>
  <si>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</si>
  <si>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</si>
  <si>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</si>
  <si>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</si>
  <si>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</si>
  <si>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</si>
  <si>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</si>
  <si>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</si>
  <si>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</si>
  <si>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</si>
  <si>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</si>
  <si>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</si>
  <si>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</si>
  <si>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</si>
  <si>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</si>
  <si>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</si>
  <si>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</si>
  <si>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</si>
  <si>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</si>
  <si>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</si>
  <si>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</si>
  <si>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</si>
  <si>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</si>
  <si>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</si>
  <si>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</si>
  <si>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</si>
  <si>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</si>
  <si>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</si>
  <si>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</si>
  <si>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</si>
  <si>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</si>
  <si>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</si>
  <si>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</si>
  <si>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</si>
  <si>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</si>
  <si>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</si>
  <si>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</si>
  <si>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</si>
  <si>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</si>
  <si>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</si>
  <si>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</si>
  <si>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</si>
  <si>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</si>
  <si>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</si>
  <si>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</si>
  <si>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</si>
  <si>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</si>
  <si>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</si>
  <si>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</si>
  <si>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</si>
  <si>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</si>
  <si>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</si>
  <si>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</si>
  <si>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</si>
  <si>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</si>
  <si>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</si>
  <si>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</si>
  <si>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</si>
  <si>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</si>
  <si>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</si>
  <si>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</si>
  <si>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</si>
  <si>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</si>
  <si>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</si>
  <si>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</si>
  <si>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</si>
  <si>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</si>
  <si>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</si>
  <si>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</si>
  <si>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</si>
  <si>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</si>
  <si>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</si>
  <si>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</si>
  <si>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</si>
  <si>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</si>
  <si>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</si>
  <si>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</si>
  <si>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</si>
  <si>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</si>
  <si>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</si>
  <si>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</si>
  <si>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</si>
  <si>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</si>
  <si>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</si>
  <si>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</si>
  <si>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</si>
  <si>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</si>
  <si>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</si>
  <si>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</si>
  <si>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</si>
  <si>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</si>
  <si>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</si>
  <si>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</si>
  <si>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</si>
  <si>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</si>
  <si>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</si>
  <si>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</si>
  <si>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</si>
  <si>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</si>
  <si>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</si>
  <si>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</si>
  <si>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</si>
  <si>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</si>
  <si>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</si>
  <si>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</si>
  <si>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</si>
  <si>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</si>
  <si>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</si>
  <si>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</si>
  <si>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</si>
  <si>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</si>
  <si>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</si>
  <si>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</si>
  <si>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</si>
  <si>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</si>
  <si>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</si>
  <si>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</si>
  <si>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</si>
  <si>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</si>
  <si>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</si>
  <si>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</si>
  <si>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</si>
  <si>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</si>
  <si>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</si>
  <si>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</si>
  <si>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</si>
  <si>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</si>
  <si>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</si>
  <si>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</si>
  <si>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</si>
  <si>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</si>
  <si>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</si>
  <si>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</si>
  <si>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</si>
  <si>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</si>
  <si>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</si>
  <si>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</si>
  <si>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</si>
  <si>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</si>
  <si>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</si>
  <si>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</si>
  <si>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</si>
  <si>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</si>
  <si>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</si>
  <si>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</si>
  <si>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</si>
  <si>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</si>
  <si>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</si>
  <si>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</si>
  <si>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</si>
  <si>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</si>
  <si>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</si>
  <si>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</si>
  <si>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</si>
  <si>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</si>
  <si>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</si>
  <si>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</si>
  <si>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</si>
  <si>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</si>
  <si>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</si>
  <si>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</si>
  <si>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</si>
  <si>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</si>
  <si>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</si>
  <si>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</si>
  <si>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</si>
  <si>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</si>
  <si>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</si>
  <si>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</si>
  <si>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</si>
  <si>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</si>
  <si>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</si>
  <si>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</si>
  <si>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</si>
  <si>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</si>
  <si>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</si>
  <si>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</si>
  <si>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</si>
  <si>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</si>
  <si>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</si>
  <si>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</si>
  <si>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</si>
  <si>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</si>
  <si>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</si>
  <si>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</si>
  <si>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</si>
  <si>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</si>
  <si>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</si>
  <si>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</si>
  <si>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</si>
  <si>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</si>
  <si>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</si>
  <si>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</si>
  <si>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</si>
  <si>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</si>
  <si>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</si>
  <si>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</si>
  <si>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</si>
  <si>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</si>
  <si>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</si>
  <si>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</si>
  <si>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</si>
  <si>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</si>
  <si>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</si>
  <si>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</si>
  <si>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</si>
  <si>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</si>
  <si>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</si>
  <si>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</si>
  <si>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</si>
  <si>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</si>
  <si>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</si>
  <si>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</si>
  <si>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</si>
  <si>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</si>
  <si>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</si>
  <si>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</si>
  <si>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</si>
  <si>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</si>
  <si>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</si>
  <si>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</si>
  <si>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</si>
  <si>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</si>
  <si>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</si>
  <si>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</si>
  <si>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</si>
  <si>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</si>
  <si>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</si>
  <si>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</si>
  <si>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</si>
  <si>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</si>
  <si>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</si>
  <si>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</si>
  <si>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</si>
  <si>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</si>
  <si>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</si>
  <si>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</si>
  <si>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</si>
  <si>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</si>
  <si>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</si>
  <si>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</si>
  <si>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</si>
  <si>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</si>
  <si>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</si>
  <si>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</si>
  <si>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</si>
  <si>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</si>
  <si>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</si>
  <si>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</si>
  <si>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</si>
  <si>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</si>
  <si>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</si>
  <si>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</si>
  <si>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</si>
  <si>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</si>
  <si>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</si>
  <si>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</si>
  <si>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</si>
  <si>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</si>
  <si>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</si>
  <si>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</si>
  <si>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</si>
  <si>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</si>
  <si>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</si>
  <si>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</si>
  <si>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</si>
  <si>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</si>
  <si>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</si>
  <si>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</si>
  <si>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</si>
  <si>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</si>
  <si>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</si>
  <si>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</si>
  <si>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</si>
  <si>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</si>
  <si>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</si>
  <si>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</si>
  <si>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</si>
  <si>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</si>
  <si>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</si>
  <si>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</si>
  <si>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</si>
  <si>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</si>
  <si>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</si>
  <si>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</si>
  <si>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</si>
  <si>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</si>
  <si>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</si>
  <si>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</si>
  <si>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</si>
  <si>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</si>
  <si>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</si>
  <si>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</si>
  <si>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</si>
  <si>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</si>
  <si>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</si>
  <si>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</si>
  <si>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</si>
  <si>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</si>
  <si>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</si>
  <si>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</si>
  <si>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</si>
  <si>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</si>
  <si>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</si>
  <si>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</si>
  <si>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</si>
  <si>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</si>
  <si>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</si>
  <si>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</si>
  <si>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</si>
  <si>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</si>
  <si>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</si>
  <si>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</si>
  <si>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</si>
  <si>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</si>
  <si>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</si>
  <si>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</si>
  <si>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</si>
  <si>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</si>
  <si>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</si>
  <si>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</si>
  <si>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</si>
  <si>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</si>
  <si>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</si>
  <si>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</si>
  <si>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</si>
  <si>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</si>
  <si>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</si>
  <si>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</si>
  <si>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</si>
  <si>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</si>
  <si>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</si>
  <si>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</si>
  <si>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</si>
  <si>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</si>
  <si>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</si>
  <si>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</si>
  <si>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</si>
  <si>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</si>
  <si>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</si>
  <si>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</si>
  <si>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</si>
  <si>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</si>
  <si>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</si>
  <si>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</si>
  <si>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</si>
  <si>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</si>
  <si>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</si>
  <si>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</si>
  <si>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</si>
  <si>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</si>
  <si>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</si>
  <si>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</si>
  <si>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</si>
  <si>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</si>
  <si>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</si>
  <si>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</si>
  <si>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</si>
  <si>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</si>
  <si>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</si>
  <si>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</si>
  <si>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</si>
  <si>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</si>
  <si>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</si>
  <si>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</si>
  <si>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</si>
  <si>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</si>
  <si>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</si>
  <si>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</si>
  <si>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</si>
  <si>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</si>
  <si>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</si>
  <si>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</si>
  <si>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</si>
  <si>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</si>
  <si>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</si>
  <si>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</si>
  <si>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</si>
  <si>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</si>
  <si>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</si>
  <si>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</si>
  <si>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</si>
  <si>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</si>
  <si>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</si>
  <si>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</si>
  <si>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</si>
  <si>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</si>
  <si>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</si>
  <si>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</si>
  <si>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</si>
  <si>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</si>
  <si>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</si>
  <si>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</si>
  <si>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</si>
  <si>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</si>
  <si>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</si>
  <si>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</si>
  <si>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</si>
  <si>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</si>
  <si>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</si>
  <si>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</si>
  <si>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</si>
  <si>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</si>
  <si>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</si>
  <si>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</si>
  <si>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</si>
  <si>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</si>
  <si>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</si>
  <si>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</si>
  <si>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</si>
  <si>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</si>
  <si>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</si>
  <si>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</si>
  <si>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</si>
  <si>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</si>
  <si>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</si>
  <si>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</si>
  <si>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</si>
  <si>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</si>
  <si>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</si>
  <si>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</si>
  <si>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</si>
  <si>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</si>
  <si>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</si>
  <si>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</si>
  <si>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</si>
  <si>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</si>
  <si>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</si>
  <si>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</si>
  <si>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</si>
  <si>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</si>
  <si>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</si>
  <si>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</si>
  <si>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</si>
  <si>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</si>
  <si>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</si>
  <si>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</si>
  <si>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</si>
  <si>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</si>
  <si>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</si>
  <si>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</si>
  <si>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</si>
  <si>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</si>
  <si>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</si>
  <si>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</si>
  <si>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</si>
  <si>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</si>
  <si>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</si>
  <si>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</si>
  <si>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</si>
  <si>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</si>
  <si>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</si>
  <si>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</si>
  <si>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</si>
  <si>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</si>
  <si>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</si>
  <si>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</si>
  <si>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</si>
  <si>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</si>
  <si>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</si>
  <si>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</si>
  <si>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</si>
  <si>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</si>
  <si>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</si>
  <si>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</si>
  <si>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</si>
  <si>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</si>
  <si>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</si>
  <si>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</si>
  <si>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</si>
  <si>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</si>
  <si>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</si>
  <si>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</si>
  <si>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</si>
  <si>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</si>
  <si>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</si>
  <si>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</si>
  <si>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</si>
  <si>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</si>
  <si>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</si>
  <si>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</si>
  <si>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</si>
  <si>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</si>
  <si>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</si>
  <si>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</si>
  <si>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</si>
  <si>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</si>
  <si>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</si>
  <si>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</si>
  <si>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</si>
  <si>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</si>
  <si>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</si>
  <si>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</si>
  <si>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</si>
  <si>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</si>
  <si>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</si>
  <si>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</si>
  <si>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</si>
  <si>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</si>
  <si>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</si>
  <si>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</si>
  <si>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</si>
  <si>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</si>
  <si>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</si>
  <si>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</si>
  <si>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</si>
  <si>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</si>
  <si>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</si>
  <si>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</si>
  <si>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</si>
  <si>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</si>
  <si>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</si>
  <si>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</si>
  <si>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</si>
  <si>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</si>
  <si>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</si>
  <si>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</si>
  <si>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BANGKOK CITY RATCHADA</t>
  </si>
  <si>
    <t>เปิดเคสเข้าสำรวจให้บริการเคเบิลทีวี ทางโรงแรมมี สายภายใน RG และ Lan to room</t>
  </si>
  <si>
    <t>คุณชวลิต</t>
  </si>
  <si>
    <t>084-078-2924</t>
  </si>
  <si>
    <t>https://maps.app.goo.gl/w4ASUPj7Wp8Tq2DV9</t>
  </si>
  <si>
    <t>522/198 ถนนอโศกดินแดง แขวงดินแดง เขตดินแดง กรุงเทพมหานคร 10400</t>
  </si>
  <si>
    <t>เข้าสำรวจดูระบบเพื่อนำเสนอว่าไป solution ไหน ระหว่าง digital หรือ IPTV</t>
  </si>
  <si>
    <t>31/10/2024</t>
  </si>
  <si>
    <t xml:space="preserve">ลูกค้าเข้าหน้างาน พฤหัส ที่ 31 /10/67 กับคุณชัยรัตน์ ผู้มีอำนาจตัดสินใจ ช่วงเวลา 10 โมง - 11 โมงค่ะ </t>
  </si>
  <si>
    <t xml:space="preserve">รบกวนประสานนัดวันคอนเฟิร์มกับลูกค้าอีกครั้ง่ค่ะ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</si>
</sst>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 wrapText="1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w4ASUPj7Wp8Tq2DV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C5" sqref="C5:E5"/>
    </sheetView>
  </sheetViews>
  <sheetFormatPr defaultColWidth="9.33203125" defaultRowHeight="14.4"/>
  <cols>
    <col min="1" max="1" width="8.5546875" style="38" customWidth="1"/>
    <col min="2" max="2" width="19.5546875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549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3" t="s">
        <v>248</v>
      </c>
      <c r="L4" s="74" t="str">
        <f>VLOOKUP(C5,'Ref2'!B4:H31,7,0)</f>
        <v>086-609 2639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164</v>
      </c>
      <c r="D5" s="146"/>
      <c r="E5" s="146"/>
      <c r="F5" s="143" t="s">
        <v>119</v>
      </c>
      <c r="G5" s="143"/>
      <c r="H5" s="144" t="str">
        <f>VLOOKUP(C5,'Ref2'!B4:C31,2,0)</f>
        <v>PH</v>
      </c>
      <c r="I5" s="144"/>
      <c r="J5" s="144"/>
      <c r="K5" s="73" t="s">
        <v>257</v>
      </c>
      <c r="L5" s="74" t="str">
        <f>VLOOKUP(C5,'Ref2'!B4:F31,5,0)</f>
        <v xml:space="preserve">AF 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พหลโยธิน</v>
      </c>
      <c r="D6" s="144"/>
      <c r="E6" s="144"/>
      <c r="F6" s="143" t="s">
        <v>253</v>
      </c>
      <c r="G6" s="143"/>
      <c r="H6" s="144" t="str">
        <f>VLOOKUP(C5,'Ref2'!B4:C31,2,0)</f>
        <v>PH</v>
      </c>
      <c r="I6" s="144"/>
      <c r="J6" s="144"/>
      <c r="K6" s="73" t="s">
        <v>258</v>
      </c>
      <c r="L6" s="74" t="str">
        <f>VLOOKUP(C5,'Ref2'!B4:D31,3,0)</f>
        <v>A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34.799999999999997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3.6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559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558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556</v>
      </c>
      <c r="E14" s="138"/>
      <c r="F14" s="138"/>
      <c r="G14" s="138"/>
      <c r="H14" s="84" t="s">
        <v>403</v>
      </c>
      <c r="I14" s="142" t="s">
        <v>557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/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228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 t="s">
        <v>561</v>
      </c>
      <c r="G20" s="152"/>
      <c r="H20" s="96" t="s">
        <v>284</v>
      </c>
      <c r="I20" s="155"/>
      <c r="J20" s="155"/>
      <c r="K20" s="97" t="s">
        <v>285</v>
      </c>
      <c r="L20" s="194">
        <v>10</v>
      </c>
      <c r="M20" s="194"/>
      <c r="N20" s="96" t="s">
        <v>286</v>
      </c>
      <c r="O20" s="98">
        <v>11</v>
      </c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/>
      <c r="F23" s="164"/>
      <c r="G23" s="101">
        <v>2</v>
      </c>
      <c r="H23" s="164"/>
      <c r="I23" s="164"/>
      <c r="J23" s="101">
        <v>3</v>
      </c>
      <c r="K23" s="164"/>
      <c r="L23" s="164"/>
      <c r="M23" s="105">
        <v>4</v>
      </c>
      <c r="N23" s="164"/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/>
      <c r="F24" s="164"/>
      <c r="G24" s="101">
        <v>2</v>
      </c>
      <c r="H24" s="164"/>
      <c r="I24" s="164"/>
      <c r="J24" s="101">
        <v>3</v>
      </c>
      <c r="K24" s="164"/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555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560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562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 t="s">
        <v>563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8417729-AFD4-4422-893C-D010EE77597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2024-10-26T07:11:24Z</dcterms:modified>
  <cp:category/>
  <cp:contentStatus/>
</cp:coreProperties>
</file>