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PangJee Working Sales\Sales 2024\2024 Sales Working\202404\20240417\Grand 5 Center\"/>
    </mc:Choice>
  </mc:AlternateContent>
  <xr:revisionPtr revIDLastSave="0" documentId="13_ncr:1_{654CA6E3-7E9C-4212-B48F-5C59C0E37528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<sst xmlns="http://schemas.openxmlformats.org/spreadsheetml/2006/main" count="1073" uniqueCount="565">
  <si>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</si>
  <si>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</si>
  <si>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</si>
  <si>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</si>
  <si>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</si>
  <si>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</si>
  <si>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</si>
  <si>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</si>
  <si>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</si>
  <si>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</si>
  <si>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</si>
  <si>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</si>
  <si>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</si>
  <si>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</si>
  <si>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</si>
  <si>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</si>
  <si>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</si>
  <si>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</si>
  <si>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</si>
  <si>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</si>
  <si>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</si>
  <si>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</si>
  <si>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</si>
  <si>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</si>
  <si>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</si>
  <si>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</si>
  <si>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</si>
  <si>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</si>
  <si>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</si>
  <si>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</si>
  <si>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</si>
  <si>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</si>
  <si>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</si>
  <si>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</si>
  <si>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</si>
  <si>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</si>
  <si>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</si>
  <si>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</si>
  <si>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</si>
  <si>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</si>
  <si>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</si>
  <si>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</si>
  <si>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</si>
  <si>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</si>
  <si>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</si>
  <si>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</si>
  <si>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</si>
  <si>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</si>
  <si>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</si>
  <si>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</si>
  <si>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</si>
  <si>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</si>
  <si>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</si>
  <si>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</si>
  <si>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</si>
  <si>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</si>
  <si>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</si>
  <si>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</si>
  <si>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</si>
  <si>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</si>
  <si>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</si>
  <si>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</si>
  <si>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</si>
  <si>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</si>
  <si>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</si>
  <si>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</si>
  <si>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</si>
  <si>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</si>
  <si>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</si>
  <si>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</si>
  <si>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</si>
  <si>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</si>
  <si>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</si>
  <si>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</si>
  <si>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</si>
  <si>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</si>
  <si>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</si>
  <si>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</si>
  <si>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</si>
  <si>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</si>
  <si>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</si>
  <si>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</si>
  <si>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</si>
  <si>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</si>
  <si>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</si>
  <si>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</si>
  <si>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</si>
  <si>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</si>
  <si>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</si>
  <si>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</si>
  <si>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</si>
  <si>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</si>
  <si>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</si>
  <si>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</si>
  <si>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</si>
  <si>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</si>
  <si>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</si>
  <si>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</si>
  <si>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</si>
  <si>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</si>
  <si>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</si>
  <si>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</si>
  <si>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</si>
  <si>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</si>
  <si>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</si>
  <si>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</si>
  <si>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</si>
  <si>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</si>
  <si>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</si>
  <si>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</si>
  <si>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</si>
  <si>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</si>
  <si>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</si>
  <si>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</si>
  <si>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</si>
  <si>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</si>
  <si>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</si>
  <si>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</si>
  <si>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</si>
  <si>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</si>
  <si>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</si>
  <si>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</si>
  <si>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</si>
  <si>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</si>
  <si>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</si>
  <si>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</si>
  <si>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</si>
  <si>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</si>
  <si>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</si>
  <si>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</si>
  <si>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</si>
  <si>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</si>
  <si>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</si>
  <si>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</si>
  <si>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</si>
  <si>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</si>
  <si>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</si>
  <si>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</si>
  <si>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</si>
  <si>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</si>
  <si>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</si>
  <si>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</si>
  <si>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</si>
  <si>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</si>
  <si>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</si>
  <si>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</si>
  <si>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</si>
  <si>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</si>
  <si>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</si>
  <si>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</si>
  <si>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</si>
  <si>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</si>
  <si>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</si>
  <si>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</si>
  <si>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</si>
  <si>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</si>
  <si>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</si>
  <si>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</si>
  <si>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</si>
  <si>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</si>
  <si>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</si>
  <si>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</si>
  <si>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</si>
  <si>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</si>
  <si>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</si>
  <si>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</si>
  <si>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</si>
  <si>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</si>
  <si>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</si>
  <si>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</si>
  <si>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</si>
  <si>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</si>
  <si>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</si>
  <si>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</si>
  <si>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</si>
  <si>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</si>
  <si>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</si>
  <si>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</si>
  <si>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</si>
  <si>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</si>
  <si>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</si>
  <si>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</si>
  <si>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</si>
  <si>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</si>
  <si>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</si>
  <si>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</si>
  <si>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</si>
  <si>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</si>
  <si>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</si>
  <si>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</si>
  <si>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</si>
  <si>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</si>
  <si>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</si>
  <si>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</si>
  <si>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</si>
  <si>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</si>
  <si>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</si>
  <si>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</si>
  <si>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</si>
  <si>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</si>
  <si>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</si>
  <si>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</si>
  <si>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</si>
  <si>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</si>
  <si>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</si>
  <si>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</si>
  <si>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</si>
  <si>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</si>
  <si>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</si>
  <si>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</si>
  <si>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</si>
  <si>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</si>
  <si>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</si>
  <si>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</si>
  <si>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</si>
  <si>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</si>
  <si>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</si>
  <si>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</si>
  <si>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</si>
  <si>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</si>
  <si>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</si>
  <si>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</si>
  <si>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</si>
  <si>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</si>
  <si>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</si>
  <si>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</si>
  <si>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</si>
  <si>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</si>
  <si>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</si>
  <si>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</si>
  <si>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</si>
  <si>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</si>
  <si>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</si>
  <si>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</si>
  <si>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</si>
  <si>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</si>
  <si>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</si>
  <si>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</si>
  <si>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</si>
  <si>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</si>
  <si>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</si>
  <si>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</si>
  <si>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</si>
  <si>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</si>
  <si>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</si>
  <si>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</si>
  <si>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</si>
  <si>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</si>
  <si>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</si>
  <si>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</si>
  <si>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</si>
  <si>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</si>
  <si>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</si>
  <si>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</si>
  <si>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</si>
  <si>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</si>
  <si>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</si>
  <si>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</si>
  <si>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</si>
  <si>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</si>
  <si>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</si>
  <si>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</si>
  <si>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</si>
  <si>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</si>
  <si>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</si>
  <si>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</si>
  <si>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</si>
  <si>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</si>
  <si>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</si>
  <si>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</si>
  <si>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</si>
  <si>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</si>
  <si>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</si>
  <si>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</si>
  <si>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</si>
  <si>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</si>
  <si>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</si>
  <si>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</si>
  <si>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</si>
  <si>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</si>
  <si>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</si>
  <si>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</si>
  <si>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</si>
  <si>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</si>
  <si>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</si>
  <si>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</si>
  <si>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</si>
  <si>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</si>
  <si>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</si>
  <si>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</si>
  <si>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</si>
  <si>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</si>
  <si>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</si>
  <si>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</si>
  <si>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</si>
  <si>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</si>
  <si>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</si>
  <si>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</si>
  <si>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</si>
  <si>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</si>
  <si>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</si>
  <si>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</si>
  <si>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</si>
  <si>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</si>
  <si>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</si>
  <si>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</si>
  <si>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</si>
  <si>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</si>
  <si>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</si>
  <si>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</si>
  <si>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</si>
  <si>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</si>
  <si>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</si>
  <si>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</si>
  <si>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</si>
  <si>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</si>
  <si>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</si>
  <si>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</si>
  <si>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</si>
  <si>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</si>
  <si>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</si>
  <si>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</si>
  <si>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</si>
  <si>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</si>
  <si>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</si>
  <si>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</si>
  <si>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</si>
  <si>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</si>
  <si>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</si>
  <si>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</si>
  <si>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</si>
  <si>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</si>
  <si>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</si>
  <si>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</si>
  <si>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</si>
  <si>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</si>
  <si>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</si>
  <si>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</si>
  <si>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</si>
  <si>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</si>
  <si>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</si>
  <si>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</si>
  <si>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</si>
  <si>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</si>
  <si>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</si>
  <si>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</si>
  <si>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</si>
  <si>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</si>
  <si>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</si>
  <si>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</si>
  <si>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</si>
  <si>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</si>
  <si>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</si>
  <si>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</si>
  <si>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</si>
  <si>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</si>
  <si>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</si>
  <si>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</si>
  <si>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</si>
  <si>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</si>
  <si>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</si>
  <si>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</si>
  <si>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</si>
  <si>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</si>
  <si>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</si>
  <si>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</si>
  <si>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</si>
  <si>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</si>
  <si>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</si>
  <si>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</si>
  <si>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</si>
  <si>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</si>
  <si>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</si>
  <si>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</si>
  <si>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</si>
  <si>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</si>
  <si>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</si>
  <si>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</si>
  <si>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</si>
  <si>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</si>
  <si>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</si>
  <si>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</si>
  <si>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</si>
  <si>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</si>
  <si>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</si>
  <si>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</si>
  <si>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</si>
  <si>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</si>
  <si>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</si>
  <si>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</si>
  <si>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</si>
  <si>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</si>
  <si>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</si>
  <si>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</si>
  <si>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</si>
  <si>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</si>
  <si>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</si>
  <si>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</si>
  <si>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</si>
  <si>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</si>
  <si>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</si>
  <si>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</si>
  <si>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</si>
  <si>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</si>
  <si>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</si>
  <si>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</si>
  <si>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</si>
  <si>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</si>
  <si>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</si>
  <si>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</si>
  <si>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</si>
  <si>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</si>
  <si>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</si>
  <si>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</si>
  <si>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</si>
  <si>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</si>
  <si>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</si>
  <si>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</si>
  <si>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</si>
  <si>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</si>
  <si>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</si>
  <si>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</si>
  <si>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</si>
  <si>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</si>
  <si>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</si>
  <si>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</si>
  <si>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</si>
  <si>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</si>
  <si>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</si>
  <si>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</si>
  <si>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</si>
  <si>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</si>
  <si>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</si>
  <si>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</si>
  <si>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</si>
  <si>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</si>
  <si>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</si>
  <si>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</si>
  <si>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</si>
  <si>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</si>
  <si>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</si>
  <si>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</si>
  <si>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</si>
  <si>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</si>
  <si>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</si>
  <si>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</si>
  <si>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</si>
  <si>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</si>
  <si>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</si>
  <si>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</si>
  <si>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</si>
  <si>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</si>
  <si>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</si>
  <si>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</si>
  <si>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</si>
  <si>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</si>
  <si>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</si>
  <si>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</si>
  <si>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</si>
  <si>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</si>
  <si>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</si>
  <si>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</si>
  <si>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</si>
  <si>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</si>
  <si>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</si>
  <si>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</si>
  <si>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</si>
  <si>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</si>
  <si>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</si>
  <si>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</si>
  <si>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</si>
  <si>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</si>
  <si>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</si>
  <si>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</si>
  <si>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</si>
  <si>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</si>
  <si>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</si>
  <si>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</si>
  <si>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</si>
  <si>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</si>
  <si>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</si>
  <si>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</si>
  <si>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</si>
  <si>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</si>
  <si>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</si>
  <si>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</si>
  <si>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</si>
  <si>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</si>
  <si>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</si>
  <si>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</si>
  <si>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</si>
  <si>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</si>
  <si>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</si>
  <si>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</si>
  <si>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</si>
  <si>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</si>
  <si>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</si>
  <si>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</si>
  <si>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</si>
  <si>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</si>
  <si>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</si>
  <si>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</si>
  <si>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</si>
  <si>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</si>
  <si>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</si>
  <si>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</si>
  <si>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</si>
  <si>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</si>
  <si>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</si>
  <si>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</si>
  <si>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</si>
  <si>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</si>
  <si>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</si>
  <si>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</si>
  <si>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</si>
  <si>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</si>
  <si>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</si>
  <si>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</si>
  <si>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</si>
  <si>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</si>
  <si>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</si>
  <si>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</si>
  <si>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</si>
  <si>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</si>
  <si>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</si>
  <si>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</si>
  <si>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</si>
  <si>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</si>
  <si>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</si>
  <si>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</si>
  <si>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</si>
  <si>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</si>
  <si>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</si>
  <si>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</si>
  <si>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</si>
  <si>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</si>
  <si>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</si>
  <si>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</si>
  <si>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</si>
  <si>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</si>
  <si>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</si>
  <si>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</si>
  <si>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</si>
  <si>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</si>
  <si>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</si>
  <si>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</si>
  <si>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</si>
  <si>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</si>
  <si>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</si>
  <si>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</si>
  <si>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</si>
  <si>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</si>
  <si>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</si>
  <si>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</si>
  <si>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Grand 5 Hotel &amp; Plaza Sukhumvit Bangkok</t>
  </si>
  <si>
    <t>https://maps.app.goo.gl/CLAp5bHP7J6annfb8</t>
  </si>
  <si>
    <t>87 ถ. สุขุมวิท แขวงคลองเตยเหนือ เขตวัฒนา กรุงเทพมหานคร 10110</t>
  </si>
  <si>
    <t>คุณปิ๊ก แผนกบัญชี</t>
  </si>
  <si>
    <t>085-448-5719</t>
  </si>
  <si>
    <t>HP20240110085</t>
  </si>
  <si>
    <t>คุณปิยะพงษ์ ผจก.ช่าง</t>
  </si>
  <si>
    <t>094-493-3351</t>
  </si>
  <si>
    <t>รบกวนเข้าสำรวจในตัวพื้นที่ให้วางอุปกรณ์ว่าเพียงพอมั้ย</t>
  </si>
  <si>
    <t>ประสานงานเข้าจูนทีวีเพื่อส่งงานต่อให้กับฝ่านเซอร์วิสเบื้อต้นในกรณีที่ลูกเซ้นอนุมัติใบเสอราคา</t>
  </si>
  <si>
    <t>ตรวจสอบเช็คทีวีลูกค้าว่าเป็นระบบไหน หรือใช้ทีวีที่โคนนิ่งได้ หรือใช้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</si>
</sst>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CLAp5bHP7J6annfb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C2" sqref="C2:E2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267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16</v>
      </c>
      <c r="D2" s="155"/>
      <c r="E2" s="155"/>
      <c r="F2" s="183" t="s">
        <v>146</v>
      </c>
      <c r="G2" s="183"/>
      <c r="H2" s="155" t="s">
        <v>18</v>
      </c>
      <c r="I2" s="155"/>
      <c r="J2" s="155"/>
      <c r="K2" s="155"/>
      <c r="L2" s="155"/>
      <c r="M2" s="183" t="s">
        <v>249</v>
      </c>
      <c r="N2" s="183"/>
      <c r="O2" s="72" t="s">
        <v>559</v>
      </c>
    </row>
    <row r="3" spans="1:15" ht="30">
      <c r="A3" s="182" t="s">
        <v>256</v>
      </c>
      <c r="B3" s="183"/>
      <c r="C3" s="155" t="s">
        <v>415</v>
      </c>
      <c r="D3" s="155"/>
      <c r="E3" s="155"/>
      <c r="F3" s="183" t="s">
        <v>9</v>
      </c>
      <c r="G3" s="183"/>
      <c r="H3" s="156" t="str">
        <f>VLOOKUP(C3,'Ref.3'!C3:D32,2,0)</f>
        <v>Sales Executive</v>
      </c>
      <c r="I3" s="156"/>
      <c r="J3" s="156"/>
      <c r="K3" s="73" t="s">
        <v>248</v>
      </c>
      <c r="L3" s="74" t="str">
        <f>VLOOKUP(C3,'Ref.3'!C3:E32,3,0)</f>
        <v>065-238-7604</v>
      </c>
      <c r="M3" s="183" t="s">
        <v>0</v>
      </c>
      <c r="N3" s="183"/>
      <c r="O3" s="75">
        <v>45370</v>
      </c>
    </row>
    <row r="4" spans="1:15" ht="30">
      <c r="A4" s="182" t="s">
        <v>250</v>
      </c>
      <c r="B4" s="183"/>
      <c r="C4" s="155" t="s">
        <v>23</v>
      </c>
      <c r="D4" s="155"/>
      <c r="E4" s="155"/>
      <c r="F4" s="183" t="s">
        <v>252</v>
      </c>
      <c r="G4" s="183"/>
      <c r="H4" s="156" t="str">
        <f>VLOOKUP(C5,'Ref2'!B4:G31,6,0)</f>
        <v>นายมานพ เป่าไม้</v>
      </c>
      <c r="I4" s="156"/>
      <c r="J4" s="156"/>
      <c r="K4" s="73" t="s">
        <v>248</v>
      </c>
      <c r="L4" s="74" t="str">
        <f>VLOOKUP(C5,'Ref2'!B4:H31,7,0)</f>
        <v>089-495-3695</v>
      </c>
      <c r="M4" s="156" t="s">
        <v>421</v>
      </c>
      <c r="N4" s="156"/>
      <c r="O4" s="214"/>
    </row>
    <row r="5" spans="1:15" ht="30">
      <c r="A5" s="76"/>
      <c r="B5" s="73" t="s">
        <v>117</v>
      </c>
      <c r="C5" s="155" t="s">
        <v>185</v>
      </c>
      <c r="D5" s="155"/>
      <c r="E5" s="155"/>
      <c r="F5" s="183" t="s">
        <v>119</v>
      </c>
      <c r="G5" s="183"/>
      <c r="H5" s="156" t="str">
        <f>VLOOKUP(C5,'Ref2'!B4:C31,2,0)</f>
        <v>LK</v>
      </c>
      <c r="I5" s="156"/>
      <c r="J5" s="156"/>
      <c r="K5" s="73" t="s">
        <v>257</v>
      </c>
      <c r="L5" s="74" t="str">
        <f>VLOOKUP(C5,'Ref2'!B4:F31,5,0)</f>
        <v>C</v>
      </c>
      <c r="M5" s="155" t="s">
        <v>143</v>
      </c>
      <c r="N5" s="155"/>
      <c r="O5" s="215"/>
    </row>
    <row r="6" spans="1:15" ht="28.8">
      <c r="A6" s="182" t="s">
        <v>123</v>
      </c>
      <c r="B6" s="183"/>
      <c r="C6" s="156" t="str">
        <f>$C$5</f>
        <v>สุขุมวิท</v>
      </c>
      <c r="D6" s="156"/>
      <c r="E6" s="156"/>
      <c r="F6" s="183" t="s">
        <v>253</v>
      </c>
      <c r="G6" s="183"/>
      <c r="H6" s="156" t="str">
        <f>VLOOKUP(C5,'Ref2'!B4:C31,2,0)</f>
        <v>LK</v>
      </c>
      <c r="I6" s="156"/>
      <c r="J6" s="156"/>
      <c r="K6" s="73" t="s">
        <v>258</v>
      </c>
      <c r="L6" s="74" t="str">
        <f>VLOOKUP(C5,'Ref2'!B4:D31,3,0)</f>
        <v>C</v>
      </c>
      <c r="M6" s="216" t="str">
        <f>VLOOKUP(M5,'Ref2'!O20:P24,2,0)</f>
        <v>Sales Co-ordinator manager</v>
      </c>
      <c r="N6" s="216"/>
      <c r="O6" s="217"/>
    </row>
    <row r="7" spans="1:15" ht="30.6" thickBot="1">
      <c r="A7" s="184" t="s">
        <v>255</v>
      </c>
      <c r="B7" s="172"/>
      <c r="C7" s="160" t="s">
        <v>236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554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556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555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560</v>
      </c>
      <c r="E14" s="158"/>
      <c r="F14" s="158"/>
      <c r="G14" s="158"/>
      <c r="H14" s="84" t="s">
        <v>403</v>
      </c>
      <c r="I14" s="220" t="s">
        <v>561</v>
      </c>
      <c r="J14" s="158"/>
      <c r="K14" s="84" t="s">
        <v>404</v>
      </c>
      <c r="L14" s="85"/>
      <c r="M14" s="84" t="s">
        <v>408</v>
      </c>
      <c r="N14" s="158"/>
      <c r="O14" s="159"/>
    </row>
    <row r="15" spans="1:15" ht="28.8">
      <c r="A15" s="83">
        <v>5</v>
      </c>
      <c r="B15" s="162" t="s">
        <v>406</v>
      </c>
      <c r="C15" s="163"/>
      <c r="D15" s="188" t="s">
        <v>557</v>
      </c>
      <c r="E15" s="158"/>
      <c r="F15" s="158"/>
      <c r="G15" s="158"/>
      <c r="H15" s="84" t="s">
        <v>403</v>
      </c>
      <c r="I15" s="220" t="s">
        <v>558</v>
      </c>
      <c r="J15" s="158"/>
      <c r="K15" s="84" t="s">
        <v>404</v>
      </c>
      <c r="L15" s="118"/>
      <c r="M15" s="84" t="s">
        <v>408</v>
      </c>
      <c r="N15" s="158"/>
      <c r="O15" s="159"/>
    </row>
    <row r="16" spans="1:15" ht="28.8">
      <c r="A16" s="83">
        <v>6</v>
      </c>
      <c r="B16" s="176" t="s">
        <v>114</v>
      </c>
      <c r="C16" s="176"/>
      <c r="D16" s="211" t="s">
        <v>427</v>
      </c>
      <c r="E16" s="212"/>
      <c r="F16" s="212"/>
      <c r="G16" s="212"/>
      <c r="H16" s="86" t="s">
        <v>410</v>
      </c>
      <c r="I16" s="213"/>
      <c r="J16" s="205"/>
      <c r="K16" s="86" t="s">
        <v>518</v>
      </c>
      <c r="L16" s="87"/>
      <c r="M16" s="86" t="s">
        <v>411</v>
      </c>
      <c r="N16" s="218"/>
      <c r="O16" s="219"/>
    </row>
    <row r="17" spans="1:18" ht="28.8">
      <c r="A17" s="83">
        <v>7</v>
      </c>
      <c r="B17" s="176" t="s">
        <v>409</v>
      </c>
      <c r="C17" s="176"/>
      <c r="D17" s="186">
        <v>1</v>
      </c>
      <c r="E17" s="187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160</v>
      </c>
      <c r="O17" s="92" t="s">
        <v>254</v>
      </c>
      <c r="P17" s="40"/>
    </row>
    <row r="18" spans="1:18" ht="28.8">
      <c r="A18" s="83">
        <v>8</v>
      </c>
      <c r="B18" s="176" t="s">
        <v>340</v>
      </c>
      <c r="C18" s="176"/>
      <c r="D18" s="204"/>
      <c r="E18" s="205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3"/>
      <c r="L19" s="141"/>
      <c r="M19" s="141"/>
      <c r="N19" s="141"/>
      <c r="O19" s="94" t="s">
        <v>515</v>
      </c>
    </row>
    <row r="20" spans="1:18" ht="29.4" thickBot="1">
      <c r="A20" s="95">
        <v>10</v>
      </c>
      <c r="B20" s="177" t="s">
        <v>510</v>
      </c>
      <c r="C20" s="177"/>
      <c r="D20" s="207" t="s">
        <v>546</v>
      </c>
      <c r="E20" s="208"/>
      <c r="F20" s="206"/>
      <c r="G20" s="206"/>
      <c r="H20" s="96" t="s">
        <v>284</v>
      </c>
      <c r="I20" s="209"/>
      <c r="J20" s="209"/>
      <c r="K20" s="97" t="s">
        <v>285</v>
      </c>
      <c r="L20" s="179"/>
      <c r="M20" s="179"/>
      <c r="N20" s="96" t="s">
        <v>286</v>
      </c>
      <c r="O20" s="98"/>
      <c r="R20" s="41"/>
    </row>
    <row r="21" spans="1:18" ht="28.8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8"/>
      <c r="B22" s="175"/>
      <c r="C22" s="175"/>
      <c r="D22" s="200" t="s">
        <v>390</v>
      </c>
      <c r="E22" s="200"/>
      <c r="F22" s="178"/>
      <c r="G22" s="178"/>
      <c r="H22" s="101" t="s">
        <v>391</v>
      </c>
      <c r="I22" s="199"/>
      <c r="J22" s="199"/>
      <c r="K22" s="102"/>
      <c r="L22" s="102"/>
      <c r="M22" s="102"/>
      <c r="N22" s="102"/>
      <c r="O22" s="103"/>
    </row>
    <row r="23" spans="1:18" ht="28.8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8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 t="s">
        <v>562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50" t="s">
        <v>563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 t="s">
        <v>564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0"/>
      <c r="B32" s="195"/>
      <c r="C32" s="196"/>
      <c r="D32" s="108" t="s">
        <v>544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F95A924C-4A5B-444F-8172-EFF892E6268D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2024-11-04T09:55:31Z</dcterms:modified>
  <cp:category/>
  <cp:contentStatus/>
</cp:coreProperties>
</file>