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20240927 Best Western Plus Nexen Pattaya\"/>
    </mc:Choice>
  </mc:AlternateContent>
  <xr:revisionPtr revIDLastSave="0" documentId="13_ncr:1_{70C9DB78-1636-4A0D-A6D8-A5D34924E49B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<sst xmlns="http://schemas.openxmlformats.org/spreadsheetml/2006/main" count="1068" uniqueCount="564">
  <si>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</si>
  <si>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</si>
  <si>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</si>
  <si>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</si>
  <si>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</si>
  <si>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</si>
  <si>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</si>
  <si>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</si>
  <si>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</si>
  <si>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</si>
  <si>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</si>
  <si>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</si>
  <si>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</si>
  <si>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</si>
  <si>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</si>
  <si>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</si>
  <si>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</si>
  <si>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</si>
  <si>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</si>
  <si>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</si>
  <si>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</si>
  <si>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</si>
  <si>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</si>
  <si>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</si>
  <si>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</si>
  <si>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</si>
  <si>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</si>
  <si>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</si>
  <si>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</si>
  <si>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</si>
  <si>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</si>
  <si>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</si>
  <si>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</si>
  <si>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</si>
  <si>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</si>
  <si>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</si>
  <si>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</si>
  <si>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</si>
  <si>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</si>
  <si>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</si>
  <si>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</si>
  <si>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</si>
  <si>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</si>
  <si>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</si>
  <si>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</si>
  <si>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</si>
  <si>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</si>
  <si>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</si>
  <si>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</si>
  <si>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</si>
  <si>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</si>
  <si>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</si>
  <si>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</si>
  <si>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</si>
  <si>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</si>
  <si>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</si>
  <si>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</si>
  <si>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</si>
  <si>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</si>
  <si>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</si>
  <si>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</si>
  <si>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</si>
  <si>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</si>
  <si>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</si>
  <si>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</si>
  <si>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</si>
  <si>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</si>
  <si>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</si>
  <si>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</si>
  <si>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</si>
  <si>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</si>
  <si>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</si>
  <si>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</si>
  <si>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</si>
  <si>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</si>
  <si>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</si>
  <si>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</si>
  <si>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</si>
  <si>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</si>
  <si>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</si>
  <si>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</si>
  <si>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</si>
  <si>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</si>
  <si>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</si>
  <si>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</si>
  <si>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</si>
  <si>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</si>
  <si>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</si>
  <si>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</si>
  <si>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</si>
  <si>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</si>
  <si>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</si>
  <si>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</si>
  <si>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</si>
  <si>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</si>
  <si>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</si>
  <si>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</si>
  <si>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</si>
  <si>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</si>
  <si>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</si>
  <si>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</si>
  <si>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</si>
  <si>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</si>
  <si>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</si>
  <si>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</si>
  <si>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</si>
  <si>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</si>
  <si>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</si>
  <si>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</si>
  <si>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</si>
  <si>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</si>
  <si>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</si>
  <si>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</si>
  <si>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</si>
  <si>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</si>
  <si>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</si>
  <si>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</si>
  <si>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</si>
  <si>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</si>
  <si>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</si>
  <si>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</si>
  <si>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</si>
  <si>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</si>
  <si>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</si>
  <si>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</si>
  <si>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</si>
  <si>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</si>
  <si>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</si>
  <si>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</si>
  <si>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</si>
  <si>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</si>
  <si>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</si>
  <si>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</si>
  <si>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</si>
  <si>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</si>
  <si>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</si>
  <si>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</si>
  <si>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</si>
  <si>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</si>
  <si>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</si>
  <si>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</si>
  <si>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</si>
  <si>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</si>
  <si>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</si>
  <si>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</si>
  <si>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</si>
  <si>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</si>
  <si>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</si>
  <si>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</si>
  <si>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</si>
  <si>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</si>
  <si>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</si>
  <si>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</si>
  <si>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</si>
  <si>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</si>
  <si>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</si>
  <si>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</si>
  <si>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</si>
  <si>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</si>
  <si>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</si>
  <si>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</si>
  <si>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</si>
  <si>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</si>
  <si>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</si>
  <si>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</si>
  <si>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</si>
  <si>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</si>
  <si>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</si>
  <si>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</si>
  <si>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</si>
  <si>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</si>
  <si>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</si>
  <si>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</si>
  <si>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</si>
  <si>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</si>
  <si>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</si>
  <si>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</si>
  <si>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</si>
  <si>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</si>
  <si>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</si>
  <si>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</si>
  <si>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</si>
  <si>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</si>
  <si>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</si>
  <si>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</si>
  <si>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</si>
  <si>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</si>
  <si>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</si>
  <si>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</si>
  <si>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</si>
  <si>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</si>
  <si>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</si>
  <si>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</si>
  <si>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</si>
  <si>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</si>
  <si>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</si>
  <si>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</si>
  <si>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</si>
  <si>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</si>
  <si>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</si>
  <si>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</si>
  <si>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</si>
  <si>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</si>
  <si>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</si>
  <si>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</si>
  <si>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</si>
  <si>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</si>
  <si>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</si>
  <si>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</si>
  <si>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</si>
  <si>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</si>
  <si>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</si>
  <si>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</si>
  <si>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</si>
  <si>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</si>
  <si>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</si>
  <si>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</si>
  <si>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</si>
  <si>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</si>
  <si>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</si>
  <si>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</si>
  <si>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</si>
  <si>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</si>
  <si>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</si>
  <si>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</si>
  <si>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</si>
  <si>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</si>
  <si>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</si>
  <si>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</si>
  <si>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</si>
  <si>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</si>
  <si>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</si>
  <si>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</si>
  <si>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</si>
  <si>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</si>
  <si>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</si>
  <si>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</si>
  <si>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</si>
  <si>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</si>
  <si>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</si>
  <si>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</si>
  <si>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</si>
  <si>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</si>
  <si>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</si>
  <si>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</si>
  <si>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</si>
  <si>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</si>
  <si>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</si>
  <si>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</si>
  <si>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</si>
  <si>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</si>
  <si>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</si>
  <si>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</si>
  <si>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</si>
  <si>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</si>
  <si>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</si>
  <si>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</si>
  <si>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</si>
  <si>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</si>
  <si>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</si>
  <si>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</si>
  <si>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</si>
  <si>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</si>
  <si>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</si>
  <si>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</si>
  <si>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</si>
  <si>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</si>
  <si>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</si>
  <si>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</si>
  <si>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</si>
  <si>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</si>
  <si>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</si>
  <si>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</si>
  <si>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</si>
  <si>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</si>
  <si>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</si>
  <si>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</si>
  <si>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</si>
  <si>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</si>
  <si>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</si>
  <si>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</si>
  <si>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</si>
  <si>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</si>
  <si>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</si>
  <si>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</si>
  <si>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</si>
  <si>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</si>
  <si>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</si>
  <si>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</si>
  <si>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</si>
  <si>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</si>
  <si>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</si>
  <si>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</si>
  <si>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</si>
  <si>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</si>
  <si>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</si>
  <si>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</si>
  <si>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</si>
  <si>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</si>
  <si>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</si>
  <si>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</si>
  <si>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</si>
  <si>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</si>
  <si>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</si>
  <si>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</si>
  <si>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</si>
  <si>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</si>
  <si>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</si>
  <si>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</si>
  <si>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</si>
  <si>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</si>
  <si>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</si>
  <si>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</si>
  <si>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</si>
  <si>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</si>
  <si>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</si>
  <si>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</si>
  <si>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</si>
  <si>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</si>
  <si>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</si>
  <si>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</si>
  <si>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</si>
  <si>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</si>
  <si>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</si>
  <si>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</si>
  <si>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</si>
  <si>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</si>
  <si>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</si>
  <si>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</si>
  <si>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</si>
  <si>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</si>
  <si>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</si>
  <si>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</si>
  <si>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</si>
  <si>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</si>
  <si>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</si>
  <si>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</si>
  <si>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</si>
  <si>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</si>
  <si>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</si>
  <si>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</si>
  <si>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</si>
  <si>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</si>
  <si>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</si>
  <si>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</si>
  <si>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</si>
  <si>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</si>
  <si>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</si>
  <si>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</si>
  <si>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</si>
  <si>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</si>
  <si>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</si>
  <si>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</si>
  <si>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</si>
  <si>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</si>
  <si>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</si>
  <si>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</si>
  <si>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</si>
  <si>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</si>
  <si>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</si>
  <si>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</si>
  <si>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</si>
  <si>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</si>
  <si>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</si>
  <si>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</si>
  <si>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</si>
  <si>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</si>
  <si>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</si>
  <si>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</si>
  <si>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</si>
  <si>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</si>
  <si>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</si>
  <si>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</si>
  <si>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</si>
  <si>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</si>
  <si>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</si>
  <si>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</si>
  <si>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</si>
  <si>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</si>
  <si>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</si>
  <si>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</si>
  <si>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</si>
  <si>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</si>
  <si>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</si>
  <si>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</si>
  <si>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</si>
  <si>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</si>
  <si>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</si>
  <si>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</si>
  <si>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</si>
  <si>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</si>
  <si>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</si>
  <si>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</si>
  <si>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</si>
  <si>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</si>
  <si>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</si>
  <si>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</si>
  <si>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</si>
  <si>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</si>
  <si>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</si>
  <si>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</si>
  <si>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</si>
  <si>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</si>
  <si>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</si>
  <si>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</si>
  <si>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</si>
  <si>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</si>
  <si>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</si>
  <si>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</si>
  <si>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</si>
  <si>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</si>
  <si>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</si>
  <si>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</si>
  <si>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</si>
  <si>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</si>
  <si>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</si>
  <si>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</si>
  <si>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</si>
  <si>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</si>
  <si>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</si>
  <si>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</si>
  <si>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</si>
  <si>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</si>
  <si>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</si>
  <si>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</si>
  <si>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</si>
  <si>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</si>
  <si>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</si>
  <si>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</si>
  <si>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</si>
  <si>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</si>
  <si>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</si>
  <si>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</si>
  <si>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</si>
  <si>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</si>
  <si>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</si>
  <si>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</si>
  <si>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</si>
  <si>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</si>
  <si>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</si>
  <si>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</si>
  <si>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</si>
  <si>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</si>
  <si>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</si>
  <si>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</si>
  <si>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</si>
  <si>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</si>
  <si>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</si>
  <si>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</si>
  <si>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</si>
  <si>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</si>
  <si>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</si>
  <si>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</si>
  <si>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</si>
  <si>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</si>
  <si>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</si>
  <si>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</si>
  <si>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</si>
  <si>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</si>
  <si>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</si>
  <si>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</si>
  <si>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</si>
  <si>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</si>
  <si>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</si>
  <si>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</si>
  <si>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</si>
  <si>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</si>
  <si>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</si>
  <si>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</si>
  <si>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</si>
  <si>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</si>
  <si>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</si>
  <si>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</si>
  <si>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</si>
  <si>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</si>
  <si>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</si>
  <si>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</si>
  <si>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</si>
  <si>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</si>
  <si>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</si>
  <si>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</si>
  <si>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</si>
  <si>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</si>
  <si>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</si>
  <si>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</si>
  <si>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</si>
  <si>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</si>
  <si>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</si>
  <si>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</si>
  <si>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</si>
  <si>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</si>
  <si>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</si>
  <si>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</si>
  <si>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</si>
  <si>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</si>
  <si>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</si>
  <si>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</si>
  <si>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</si>
  <si>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</si>
  <si>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</si>
  <si>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</si>
  <si>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</si>
  <si>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</si>
  <si>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</si>
  <si>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</si>
  <si>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</si>
  <si>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</si>
  <si>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</si>
  <si>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</si>
  <si>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</si>
  <si>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</si>
  <si>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</si>
  <si>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</si>
  <si>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</si>
  <si>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</si>
  <si>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</si>
  <si>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</si>
  <si>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</si>
  <si>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</si>
  <si>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</si>
  <si>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</si>
  <si>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</si>
  <si>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</si>
  <si>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</si>
  <si>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</si>
  <si>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</si>
  <si>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</si>
  <si>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</si>
  <si>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</si>
  <si>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</si>
  <si>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</si>
  <si>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</si>
  <si>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</si>
  <si>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</si>
  <si>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</si>
  <si>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</si>
  <si>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</si>
  <si>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</si>
  <si>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</si>
  <si>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</si>
  <si>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</si>
  <si>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</si>
  <si>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</si>
  <si>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</si>
  <si>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</si>
  <si>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</si>
  <si>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</si>
  <si>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</si>
  <si>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</si>
  <si>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</si>
  <si>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</si>
  <si>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</si>
  <si>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</si>
  <si>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</si>
  <si>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26/09/2024</t>
  </si>
  <si>
    <t>โรงแรมเบสท์ เวสเทิร์น พลัส เน็กเซน พัทยา (Best Western Plus Nexen Pattaya)</t>
  </si>
  <si>
    <t xml:space="preserve"> 8 /159 หมู่ 6 ถนน พัทยาเหนือ เมืองพัทยา อำเภอบางละมุง ชลบุรี 20150</t>
  </si>
  <si>
    <t>https://maps.app.goo.gl/NLNQDAwPfdoQuTM26</t>
  </si>
  <si>
    <t>คุณวุฒิพงษ์</t>
  </si>
  <si>
    <t xml:space="preserve">เปิดเคสสำรวจโครงข่ายให้บริการเคเบิลทีวี ระบบภายในห้อง Server เป็น IPTV </t>
  </si>
  <si>
    <t xml:space="preserve">รบกวนเช็คสายภายในเข้าทีวี เป็น Lan หรือ RG </t>
  </si>
  <si>
    <t xml:space="preserve">ห้อง H/E อยู่ชั้น 1 </t>
  </si>
  <si>
    <t>065-565-6621</t>
  </si>
  <si>
    <t>ลูกค้าให้นำเสนอแบบวาง Android Box และผ่านโครงข่าย Fiber optic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</si>
</sst>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7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0" borderId="7" xfId="0" quotePrefix="1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16" fillId="0" borderId="6" xfId="2" applyFill="1" applyBorder="1" applyAlignment="1" applyProtection="1">
      <alignment horizontal="left" vertical="center"/>
      <protection locked="0"/>
    </xf>
    <xf numFmtId="0" fontId="16" fillId="0" borderId="7" xfId="2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83332</xdr:colOff>
      <xdr:row>0</xdr:row>
      <xdr:rowOff>107575</xdr:rowOff>
    </xdr:from>
    <xdr:to>
      <xdr:col>5</xdr:col>
      <xdr:colOff>259976</xdr:colOff>
      <xdr:row>15</xdr:row>
      <xdr:rowOff>401161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FF90B7-6492-4D35-B9E5-396C4137E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826" y="107575"/>
          <a:ext cx="7079468" cy="4713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430306</xdr:colOff>
      <xdr:row>0</xdr:row>
      <xdr:rowOff>128962</xdr:rowOff>
    </xdr:from>
    <xdr:to>
      <xdr:col>9</xdr:col>
      <xdr:colOff>605380</xdr:colOff>
      <xdr:row>12</xdr:row>
      <xdr:rowOff>224117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D8FEB-6187-4FA5-A347-7B7488F1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9624" y="128962"/>
          <a:ext cx="2721050" cy="3627249"/>
        </a:xfrm>
        <a:prstGeom prst="rect">
          <a:avLst/>
        </a:prstGeom>
      </xdr:spPr>
    </xdr:pic>
    <xdr:clientData/>
  </xdr:twoCellAnchor>
  <xdr:twoCellAnchor editAs="oneCell">
    <xdr:from>
      <xdr:col>10</xdr:col>
      <xdr:colOff>62753</xdr:colOff>
      <xdr:row>0</xdr:row>
      <xdr:rowOff>138184</xdr:rowOff>
    </xdr:from>
    <xdr:to>
      <xdr:col>14</xdr:col>
      <xdr:colOff>233082</xdr:colOff>
      <xdr:row>12</xdr:row>
      <xdr:rowOff>227014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99BF04-95E3-4623-AD3D-96285E57D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4541" y="138184"/>
          <a:ext cx="2716306" cy="3620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NLNQDAwPfdoQuTM2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21" zoomScale="70" zoomScaleNormal="70" zoomScaleSheetLayoutView="85" workbookViewId="0">
      <selection activeCell="F36" sqref="F36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47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83" t="s">
        <v>0</v>
      </c>
      <c r="N3" s="183"/>
      <c r="O3" s="75" t="s">
        <v>554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e">
        <f>VLOOKUP(C5,'Ref2'!B4:G31,6,0)</f>
        <v>#N/A</v>
      </c>
      <c r="I4" s="156"/>
      <c r="J4" s="156"/>
      <c r="K4" s="73" t="s">
        <v>248</v>
      </c>
      <c r="L4" s="74" t="e">
        <f>VLOOKUP(C5,'Ref2'!B4:H31,7,0)</f>
        <v>#N/A</v>
      </c>
      <c r="M4" s="156" t="s">
        <v>421</v>
      </c>
      <c r="N4" s="156"/>
      <c r="O4" s="215"/>
    </row>
    <row r="5" spans="1:15" ht="30">
      <c r="A5" s="76"/>
      <c r="B5" s="73" t="s">
        <v>117</v>
      </c>
      <c r="C5" s="155" t="s">
        <v>334</v>
      </c>
      <c r="D5" s="155"/>
      <c r="E5" s="155"/>
      <c r="F5" s="183" t="s">
        <v>119</v>
      </c>
      <c r="G5" s="183"/>
      <c r="H5" s="156" t="e">
        <f>VLOOKUP(C5,'Ref2'!B4:C31,2,0)</f>
        <v>#N/A</v>
      </c>
      <c r="I5" s="156"/>
      <c r="J5" s="156"/>
      <c r="K5" s="73" t="s">
        <v>257</v>
      </c>
      <c r="L5" s="74" t="e">
        <f>VLOOKUP(C5,'Ref2'!B4:F31,5,0)</f>
        <v>#N/A</v>
      </c>
      <c r="M5" s="155" t="s">
        <v>143</v>
      </c>
      <c r="N5" s="155"/>
      <c r="O5" s="216"/>
    </row>
    <row r="6" spans="1:15" ht="28.8">
      <c r="A6" s="182" t="s">
        <v>123</v>
      </c>
      <c r="B6" s="183"/>
      <c r="C6" s="156" t="str">
        <f>$C$5</f>
        <v>พัทยา</v>
      </c>
      <c r="D6" s="156"/>
      <c r="E6" s="156"/>
      <c r="F6" s="183" t="s">
        <v>253</v>
      </c>
      <c r="G6" s="183"/>
      <c r="H6" s="156" t="e">
        <f>VLOOKUP(C5,'Ref2'!B4:C31,2,0)</f>
        <v>#N/A</v>
      </c>
      <c r="I6" s="156"/>
      <c r="J6" s="156"/>
      <c r="K6" s="73" t="s">
        <v>258</v>
      </c>
      <c r="L6" s="74" t="e">
        <f>VLOOKUP(C5,'Ref2'!B4:D31,3,0)</f>
        <v>#N/A</v>
      </c>
      <c r="M6" s="217" t="str">
        <f>VLOOKUP(M5,'Ref2'!O20:P24,2,0)</f>
        <v>Sales Co-ordinator manager</v>
      </c>
      <c r="N6" s="217"/>
      <c r="O6" s="218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1" t="s">
        <v>150</v>
      </c>
      <c r="I7" s="211"/>
      <c r="J7" s="211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1.2" customHeight="1">
      <c r="A11" s="82">
        <v>1</v>
      </c>
      <c r="B11" s="170" t="s">
        <v>8</v>
      </c>
      <c r="C11" s="171"/>
      <c r="D11" s="164" t="s">
        <v>555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556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557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558</v>
      </c>
      <c r="E14" s="189"/>
      <c r="F14" s="189"/>
      <c r="G14" s="189"/>
      <c r="H14" s="84" t="s">
        <v>403</v>
      </c>
      <c r="I14" s="158" t="s">
        <v>562</v>
      </c>
      <c r="J14" s="189"/>
      <c r="K14" s="84" t="s">
        <v>404</v>
      </c>
      <c r="L14" s="85"/>
      <c r="M14" s="84" t="s">
        <v>408</v>
      </c>
      <c r="N14" s="189"/>
      <c r="O14" s="221"/>
    </row>
    <row r="15" spans="1:15" ht="28.8">
      <c r="A15" s="83">
        <v>5</v>
      </c>
      <c r="B15" s="162" t="s">
        <v>406</v>
      </c>
      <c r="C15" s="163"/>
      <c r="D15" s="188"/>
      <c r="E15" s="189"/>
      <c r="F15" s="189"/>
      <c r="G15" s="189"/>
      <c r="H15" s="84" t="s">
        <v>403</v>
      </c>
      <c r="I15" s="158"/>
      <c r="J15" s="189"/>
      <c r="K15" s="84" t="s">
        <v>404</v>
      </c>
      <c r="L15" s="118"/>
      <c r="M15" s="84" t="s">
        <v>408</v>
      </c>
      <c r="N15" s="189"/>
      <c r="O15" s="221"/>
    </row>
    <row r="16" spans="1:15" ht="28.8">
      <c r="A16" s="83">
        <v>6</v>
      </c>
      <c r="B16" s="176" t="s">
        <v>114</v>
      </c>
      <c r="C16" s="176"/>
      <c r="D16" s="212" t="s">
        <v>401</v>
      </c>
      <c r="E16" s="213"/>
      <c r="F16" s="213"/>
      <c r="G16" s="213"/>
      <c r="H16" s="86" t="s">
        <v>410</v>
      </c>
      <c r="I16" s="214"/>
      <c r="J16" s="206"/>
      <c r="K16" s="86" t="s">
        <v>518</v>
      </c>
      <c r="L16" s="87"/>
      <c r="M16" s="86" t="s">
        <v>411</v>
      </c>
      <c r="N16" s="219"/>
      <c r="O16" s="220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164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5"/>
      <c r="E18" s="206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8" t="s">
        <v>546</v>
      </c>
      <c r="E20" s="209"/>
      <c r="F20" s="207"/>
      <c r="G20" s="207"/>
      <c r="H20" s="96" t="s">
        <v>284</v>
      </c>
      <c r="I20" s="210"/>
      <c r="J20" s="210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8">
        <v>11</v>
      </c>
      <c r="B21" s="174" t="s">
        <v>369</v>
      </c>
      <c r="C21" s="174"/>
      <c r="D21" s="201" t="s">
        <v>363</v>
      </c>
      <c r="E21" s="201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9"/>
      <c r="B22" s="175"/>
      <c r="C22" s="175"/>
      <c r="D22" s="201" t="s">
        <v>390</v>
      </c>
      <c r="E22" s="201"/>
      <c r="F22" s="178"/>
      <c r="G22" s="178"/>
      <c r="H22" s="101" t="s">
        <v>391</v>
      </c>
      <c r="I22" s="200"/>
      <c r="J22" s="200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/>
      <c r="F23" s="144"/>
      <c r="G23" s="101">
        <v>2</v>
      </c>
      <c r="H23" s="144"/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/>
      <c r="F24" s="144"/>
      <c r="G24" s="101">
        <v>2</v>
      </c>
      <c r="H24" s="144"/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2" t="s">
        <v>370</v>
      </c>
      <c r="E26" s="203"/>
      <c r="F26" s="178"/>
      <c r="G26" s="178"/>
      <c r="H26" s="178"/>
      <c r="I26" s="178"/>
      <c r="J26" s="203" t="s">
        <v>371</v>
      </c>
      <c r="K26" s="203"/>
      <c r="L26" s="178"/>
      <c r="M26" s="178"/>
      <c r="N26" s="178"/>
      <c r="O26" s="204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90">
        <v>17</v>
      </c>
      <c r="B28" s="192" t="s">
        <v>96</v>
      </c>
      <c r="C28" s="193"/>
      <c r="D28" s="107" t="s">
        <v>310</v>
      </c>
      <c r="E28" s="150" t="s">
        <v>559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90"/>
      <c r="B29" s="194"/>
      <c r="C29" s="195"/>
      <c r="D29" s="107" t="s">
        <v>311</v>
      </c>
      <c r="E29" s="150" t="s">
        <v>560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90"/>
      <c r="B30" s="194"/>
      <c r="C30" s="195"/>
      <c r="D30" s="107" t="s">
        <v>312</v>
      </c>
      <c r="E30" s="150" t="s">
        <v>561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90"/>
      <c r="B31" s="194"/>
      <c r="C31" s="195"/>
      <c r="D31" s="107" t="s">
        <v>313</v>
      </c>
      <c r="E31" s="150" t="s">
        <v>563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1"/>
      <c r="B32" s="196"/>
      <c r="C32" s="197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E47FD298-4873-4BBA-A407-7BA2428637B5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P14" sqref="P1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>
      <c r="B2"/>
    </row>
    <row r="3" spans="1:7" s="5" customFormat="1" ht="23.4">
      <c r="B3"/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3" ht="23.4">
      <c r="A17" s="5"/>
      <c r="B17" s="5"/>
    </row>
    <row r="18" spans="1:3" ht="23.4">
      <c r="A18" s="5"/>
    </row>
    <row r="19" spans="1:3" ht="23.4">
      <c r="A19" s="5"/>
    </row>
    <row r="20" spans="1:3" ht="23.4">
      <c r="A20" s="5"/>
      <c r="C20"/>
    </row>
    <row r="21" spans="1:3" ht="23.4">
      <c r="A21" s="5"/>
    </row>
    <row r="22" spans="1:3" ht="23.4">
      <c r="A22" s="5"/>
    </row>
    <row r="23" spans="1:3" ht="23.4">
      <c r="A23" s="5"/>
    </row>
    <row r="24" spans="1:3" ht="23.4">
      <c r="A24" s="5"/>
    </row>
    <row r="25" spans="1:3" ht="23.4">
      <c r="A25" s="5"/>
    </row>
    <row r="26" spans="1:3" ht="23.4">
      <c r="A26" s="5"/>
    </row>
    <row r="27" spans="1:3" ht="23.4">
      <c r="A27" s="5"/>
    </row>
    <row r="28" spans="1:3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2024-09-27T10:08:11Z</dcterms:modified>
  <cp:category/>
  <cp:contentStatus/>
</cp:coreProperties>
</file>