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Charoen ช่องรายการ 67\From Sun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<sst xmlns="http://schemas.openxmlformats.org/spreadsheetml/2006/main" count="1082" uniqueCount="564">
  <si>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</si>
  <si>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</si>
  <si>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</si>
  <si>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</si>
  <si>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</si>
  <si>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</si>
  <si>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</si>
  <si>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</si>
  <si>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</si>
  <si>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</si>
  <si>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</si>
  <si>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</si>
  <si>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</si>
  <si>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</si>
  <si>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</si>
  <si>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</si>
  <si>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</si>
  <si>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</si>
  <si>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</si>
  <si>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</si>
  <si>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</si>
  <si>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</si>
  <si>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</si>
  <si>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</si>
  <si>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</si>
  <si>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</si>
  <si>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</si>
  <si>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</si>
  <si>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</si>
  <si>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</si>
  <si>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</si>
  <si>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</si>
  <si>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</si>
  <si>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</si>
  <si>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</si>
  <si>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</si>
  <si>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</si>
  <si>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</si>
  <si>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</si>
  <si>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</si>
  <si>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</si>
  <si>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</si>
  <si>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</si>
  <si>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</si>
  <si>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</si>
  <si>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</si>
  <si>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</si>
  <si>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</si>
  <si>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</si>
  <si>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</si>
  <si>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</si>
  <si>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</si>
  <si>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</si>
  <si>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</si>
  <si>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</si>
  <si>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</si>
  <si>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</si>
  <si>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</si>
  <si>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</si>
  <si>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</si>
  <si>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</si>
  <si>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</si>
  <si>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</si>
  <si>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</si>
  <si>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</si>
  <si>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</si>
  <si>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</si>
  <si>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</si>
  <si>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</si>
  <si>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</si>
  <si>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</si>
  <si>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</si>
  <si>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</si>
  <si>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</si>
  <si>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</si>
  <si>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</si>
  <si>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</si>
  <si>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</si>
  <si>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</si>
  <si>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</si>
  <si>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</si>
  <si>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</si>
  <si>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</si>
  <si>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</si>
  <si>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</si>
  <si>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</si>
  <si>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</si>
  <si>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</si>
  <si>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</si>
  <si>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</si>
  <si>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</si>
  <si>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</si>
  <si>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</si>
  <si>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</si>
  <si>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</si>
  <si>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</si>
  <si>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</si>
  <si>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</si>
  <si>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</si>
  <si>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</si>
  <si>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</si>
  <si>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</si>
  <si>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</si>
  <si>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</si>
  <si>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</si>
  <si>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</si>
  <si>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</si>
  <si>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</si>
  <si>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</si>
  <si>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</si>
  <si>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</si>
  <si>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</si>
  <si>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</si>
  <si>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</si>
  <si>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</si>
  <si>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</si>
  <si>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</si>
  <si>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</si>
  <si>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</si>
  <si>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</si>
  <si>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</si>
  <si>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</si>
  <si>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</si>
  <si>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</si>
  <si>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</si>
  <si>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</si>
  <si>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</si>
  <si>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</si>
  <si>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</si>
  <si>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</si>
  <si>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</si>
  <si>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</si>
  <si>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</si>
  <si>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</si>
  <si>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</si>
  <si>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</si>
  <si>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</si>
  <si>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</si>
  <si>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</si>
  <si>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</si>
  <si>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</si>
  <si>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</si>
  <si>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</si>
  <si>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</si>
  <si>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</si>
  <si>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</si>
  <si>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</si>
  <si>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</si>
  <si>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</si>
  <si>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</si>
  <si>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</si>
  <si>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</si>
  <si>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</si>
  <si>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</si>
  <si>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</si>
  <si>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</si>
  <si>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</si>
  <si>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</si>
  <si>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</si>
  <si>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</si>
  <si>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</si>
  <si>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</si>
  <si>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</si>
  <si>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</si>
  <si>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</si>
  <si>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</si>
  <si>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</si>
  <si>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</si>
  <si>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</si>
  <si>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</si>
  <si>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</si>
  <si>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</si>
  <si>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</si>
  <si>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</si>
  <si>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</si>
  <si>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</si>
  <si>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</si>
  <si>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</si>
  <si>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</si>
  <si>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</si>
  <si>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</si>
  <si>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</si>
  <si>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</si>
  <si>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</si>
  <si>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</si>
  <si>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</si>
  <si>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</si>
  <si>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</si>
  <si>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</si>
  <si>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</si>
  <si>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</si>
  <si>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</si>
  <si>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</si>
  <si>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</si>
  <si>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</si>
  <si>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</si>
  <si>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</si>
  <si>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</si>
  <si>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</si>
  <si>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</si>
  <si>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</si>
  <si>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</si>
  <si>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</si>
  <si>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</si>
  <si>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</si>
  <si>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</si>
  <si>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</si>
  <si>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</si>
  <si>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</si>
  <si>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</si>
  <si>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</si>
  <si>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</si>
  <si>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</si>
  <si>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</si>
  <si>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</si>
  <si>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</si>
  <si>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</si>
  <si>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</si>
  <si>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</si>
  <si>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</si>
  <si>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</si>
  <si>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</si>
  <si>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</si>
  <si>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</si>
  <si>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</si>
  <si>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</si>
  <si>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</si>
  <si>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</si>
  <si>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</si>
  <si>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</si>
  <si>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</si>
  <si>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</si>
  <si>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</si>
  <si>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</si>
  <si>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</si>
  <si>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</si>
  <si>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</si>
  <si>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</si>
  <si>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</si>
  <si>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</si>
  <si>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</si>
  <si>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</si>
  <si>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</si>
  <si>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</si>
  <si>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</si>
  <si>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</si>
  <si>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</si>
  <si>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</si>
  <si>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</si>
  <si>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</si>
  <si>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</si>
  <si>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</si>
  <si>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</si>
  <si>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</si>
  <si>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</si>
  <si>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</si>
  <si>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</si>
  <si>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</si>
  <si>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</si>
  <si>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</si>
  <si>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</si>
  <si>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</si>
  <si>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</si>
  <si>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</si>
  <si>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</si>
  <si>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</si>
  <si>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</si>
  <si>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</si>
  <si>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</si>
  <si>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</si>
  <si>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</si>
  <si>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</si>
  <si>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</si>
  <si>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</si>
  <si>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</si>
  <si>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</si>
  <si>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</si>
  <si>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</si>
  <si>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</si>
  <si>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</si>
  <si>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</si>
  <si>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</si>
  <si>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</si>
  <si>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</si>
  <si>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</si>
  <si>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</si>
  <si>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</si>
  <si>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</si>
  <si>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</si>
  <si>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</si>
  <si>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</si>
  <si>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</si>
  <si>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</si>
  <si>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</si>
  <si>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</si>
  <si>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</si>
  <si>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</si>
  <si>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</si>
  <si>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</si>
  <si>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</si>
  <si>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</si>
  <si>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</si>
  <si>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</si>
  <si>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</si>
  <si>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</si>
  <si>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</si>
  <si>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</si>
  <si>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</si>
  <si>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</si>
  <si>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</si>
  <si>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</si>
  <si>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</si>
  <si>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</si>
  <si>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</si>
  <si>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</si>
  <si>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</si>
  <si>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</si>
  <si>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</si>
  <si>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</si>
  <si>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</si>
  <si>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</si>
  <si>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</si>
  <si>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</si>
  <si>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</si>
  <si>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</si>
  <si>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</si>
  <si>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</si>
  <si>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</si>
  <si>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</si>
  <si>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</si>
  <si>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</si>
  <si>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</si>
  <si>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</si>
  <si>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</si>
  <si>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</si>
  <si>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</si>
  <si>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</si>
  <si>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</si>
  <si>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</si>
  <si>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</si>
  <si>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</si>
  <si>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</si>
  <si>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</si>
  <si>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</si>
  <si>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</si>
  <si>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</si>
  <si>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</si>
  <si>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</si>
  <si>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</si>
  <si>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</si>
  <si>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</si>
  <si>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</si>
  <si>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</si>
  <si>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</si>
  <si>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</si>
  <si>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</si>
  <si>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</si>
  <si>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</si>
  <si>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</si>
  <si>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</si>
  <si>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</si>
  <si>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</si>
  <si>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</si>
  <si>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</si>
  <si>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</si>
  <si>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</si>
  <si>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</si>
  <si>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</si>
  <si>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</si>
  <si>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</si>
  <si>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</si>
  <si>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</si>
  <si>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</si>
  <si>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</si>
  <si>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</si>
  <si>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</si>
  <si>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</si>
  <si>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</si>
  <si>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</si>
  <si>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</si>
  <si>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</si>
  <si>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</si>
  <si>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</si>
  <si>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</si>
  <si>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</si>
  <si>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</si>
  <si>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</si>
  <si>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</si>
  <si>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</si>
  <si>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</si>
  <si>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</si>
  <si>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</si>
  <si>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</si>
  <si>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</si>
  <si>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</si>
  <si>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</si>
  <si>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</si>
  <si>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</si>
  <si>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</si>
  <si>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</si>
  <si>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</si>
  <si>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</si>
  <si>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</si>
  <si>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</si>
  <si>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</si>
  <si>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</si>
  <si>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</si>
  <si>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</si>
  <si>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</si>
  <si>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</si>
  <si>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</si>
  <si>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</si>
  <si>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</si>
  <si>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</si>
  <si>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</si>
  <si>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</si>
  <si>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</si>
  <si>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</si>
  <si>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</si>
  <si>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</si>
  <si>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</si>
  <si>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</si>
  <si>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</si>
  <si>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</si>
  <si>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</si>
  <si>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</si>
  <si>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</si>
  <si>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</si>
  <si>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</si>
  <si>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</si>
  <si>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</si>
  <si>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</si>
  <si>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</si>
  <si>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</si>
  <si>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</si>
  <si>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</si>
  <si>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</si>
  <si>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</si>
  <si>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</si>
  <si>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</si>
  <si>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</si>
  <si>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</si>
  <si>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</si>
  <si>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</si>
  <si>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</si>
  <si>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</si>
  <si>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</si>
  <si>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</si>
  <si>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</si>
  <si>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</si>
  <si>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</si>
  <si>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</si>
  <si>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</si>
  <si>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</si>
  <si>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</si>
  <si>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</si>
  <si>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</si>
  <si>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</si>
  <si>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</si>
  <si>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</si>
  <si>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</si>
  <si>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</si>
  <si>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</si>
  <si>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</si>
  <si>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</si>
  <si>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</si>
  <si>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</si>
  <si>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</si>
  <si>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</si>
  <si>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</si>
  <si>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</si>
  <si>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</si>
  <si>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</si>
  <si>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</si>
  <si>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</si>
  <si>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</si>
  <si>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</si>
  <si>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</si>
  <si>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</si>
  <si>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</si>
  <si>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</si>
  <si>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</si>
  <si>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</si>
  <si>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</si>
  <si>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</si>
  <si>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</si>
  <si>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</si>
  <si>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</si>
  <si>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</si>
  <si>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</si>
  <si>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</si>
  <si>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</si>
  <si>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</si>
  <si>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</si>
  <si>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</si>
  <si>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</si>
  <si>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</si>
  <si>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</si>
  <si>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</si>
  <si>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</si>
  <si>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</si>
  <si>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</si>
  <si>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</si>
  <si>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</si>
  <si>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</si>
  <si>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</si>
  <si>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</si>
  <si>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</si>
  <si>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</si>
  <si>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</si>
  <si>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</si>
  <si>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</si>
  <si>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</si>
  <si>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</si>
  <si>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</si>
  <si>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</si>
  <si>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</si>
  <si>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</si>
  <si>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</si>
  <si>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</si>
  <si>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</si>
  <si>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</si>
  <si>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</si>
  <si>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</si>
  <si>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</si>
  <si>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</si>
  <si>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</si>
  <si>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</si>
  <si>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</si>
  <si>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</si>
  <si>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</si>
  <si>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</si>
  <si>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</si>
  <si>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</si>
  <si>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</si>
  <si>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</si>
  <si>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</si>
  <si>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</si>
  <si>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</si>
  <si>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</si>
  <si>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</si>
  <si>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</si>
  <si>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</si>
  <si>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</si>
  <si>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</si>
  <si>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</si>
  <si>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</si>
  <si>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</si>
  <si>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</si>
  <si>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</si>
  <si>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</si>
  <si>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</si>
  <si>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</si>
  <si>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</si>
  <si>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</si>
  <si>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</si>
  <si>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HP2024070044</t>
  </si>
  <si>
    <t>คุณไพศาล หรือ คุณยะ</t>
  </si>
  <si>
    <t>แผนกวิศวกรรม</t>
  </si>
  <si>
    <t>โรงพยาบาล พญาไท 2</t>
  </si>
  <si>
    <t>943 ถนนพหลโยธิน แขวงพญาไท เขตพญาไท กทม. 10400</t>
  </si>
  <si>
    <t>02 271 6700,086 400 6962</t>
  </si>
  <si>
    <t>หมายเหตุ   ตรวจสอบสัญญาณอาคาร บี ชั้น 1 ว่าสามารถรับช่องรายการ เจริญเคเบิลทีวีได้หรือไม่</t>
  </si>
  <si>
    <t>https://maps.app.goo.gl/mr3neQ9diywCeirCA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</si>
</sst>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25" fillId="12" borderId="28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>
      <alignment horizontal="left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4" xfId="0" applyFont="1" applyFill="1" applyBorder="1" applyAlignment="1" applyProtection="1">
      <alignment horizontal="left"/>
    </xf>
    <xf numFmtId="0" fontId="27" fillId="13" borderId="28" xfId="0" applyFont="1" applyFill="1" applyBorder="1" applyAlignment="1" applyProtection="1">
      <alignment horizontal="left"/>
    </xf>
    <xf numFmtId="0" fontId="25" fillId="0" borderId="6" xfId="0" applyFont="1" applyFill="1" applyBorder="1" applyAlignment="1" applyProtection="1">
      <alignment horizontal="center"/>
      <protection locked="0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right"/>
    </xf>
    <xf numFmtId="0" fontId="25" fillId="12" borderId="45" xfId="0" applyFont="1" applyFill="1" applyBorder="1" applyAlignment="1" applyProtection="1">
      <alignment horizontal="right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 applyProtection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mr3neQ9diywCeirC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zoomScale="90" zoomScaleNormal="90" zoomScaleSheetLayoutView="85" workbookViewId="0">
      <selection activeCell="D11" sqref="D11:O11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473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72" t="s">
        <v>556</v>
      </c>
    </row>
    <row r="3" spans="1:15" ht="30">
      <c r="A3" s="182" t="s">
        <v>256</v>
      </c>
      <c r="B3" s="183"/>
      <c r="C3" s="155" t="s">
        <v>129</v>
      </c>
      <c r="D3" s="155"/>
      <c r="E3" s="155"/>
      <c r="F3" s="183" t="s">
        <v>9</v>
      </c>
      <c r="G3" s="183"/>
      <c r="H3" s="156" t="str">
        <f>VLOOKUP(C3,Ref.3!C3:D32,2,0)</f>
        <v>Sales Assistant Manager</v>
      </c>
      <c r="I3" s="156"/>
      <c r="J3" s="156"/>
      <c r="K3" s="73" t="s">
        <v>248</v>
      </c>
      <c r="L3" s="74" t="str">
        <f>VLOOKUP(C3,Ref.3!C3:E32,3,0)</f>
        <v>065-238-7603</v>
      </c>
      <c r="M3" s="183" t="s">
        <v>0</v>
      </c>
      <c r="N3" s="183"/>
      <c r="O3" s="75">
        <v>45568</v>
      </c>
    </row>
    <row r="4" spans="1:15" ht="30">
      <c r="A4" s="182" t="s">
        <v>250</v>
      </c>
      <c r="B4" s="183"/>
      <c r="C4" s="155" t="s">
        <v>12</v>
      </c>
      <c r="D4" s="155"/>
      <c r="E4" s="155"/>
      <c r="F4" s="183" t="s">
        <v>252</v>
      </c>
      <c r="G4" s="183"/>
      <c r="H4" s="156" t="str">
        <f>VLOOKUP(C5,'Ref2'!B4:G31,6,0)</f>
        <v>นายธวัชชัย จันทร์โยธา</v>
      </c>
      <c r="I4" s="156"/>
      <c r="J4" s="156"/>
      <c r="K4" s="73" t="s">
        <v>248</v>
      </c>
      <c r="L4" s="74" t="str">
        <f>VLOOKUP(C5,'Ref2'!B4:H31,7,0)</f>
        <v>086-609 2639</v>
      </c>
      <c r="M4" s="156" t="s">
        <v>421</v>
      </c>
      <c r="N4" s="156"/>
      <c r="O4" s="214"/>
    </row>
    <row r="5" spans="1:15" ht="30">
      <c r="A5" s="76"/>
      <c r="B5" s="73" t="s">
        <v>117</v>
      </c>
      <c r="C5" s="155" t="s">
        <v>164</v>
      </c>
      <c r="D5" s="155"/>
      <c r="E5" s="155"/>
      <c r="F5" s="183" t="s">
        <v>119</v>
      </c>
      <c r="G5" s="183"/>
      <c r="H5" s="156" t="str">
        <f>VLOOKUP(C5,'Ref2'!B4:C31,2,0)</f>
        <v>PH</v>
      </c>
      <c r="I5" s="156"/>
      <c r="J5" s="156"/>
      <c r="K5" s="73" t="s">
        <v>257</v>
      </c>
      <c r="L5" s="74" t="str">
        <f>VLOOKUP(C5,'Ref2'!B4:F31,5,0)</f>
        <v xml:space="preserve">AF </v>
      </c>
      <c r="M5" s="155" t="s">
        <v>143</v>
      </c>
      <c r="N5" s="155"/>
      <c r="O5" s="215"/>
    </row>
    <row r="6" spans="1:15" ht="28.7">
      <c r="A6" s="182" t="s">
        <v>123</v>
      </c>
      <c r="B6" s="183"/>
      <c r="C6" s="156" t="str">
        <f>$C$5</f>
        <v>พหลโยธิน</v>
      </c>
      <c r="D6" s="156"/>
      <c r="E6" s="156"/>
      <c r="F6" s="183" t="s">
        <v>253</v>
      </c>
      <c r="G6" s="183"/>
      <c r="H6" s="156" t="str">
        <f>VLOOKUP(C5,'Ref2'!B4:C31,2,0)</f>
        <v>PH</v>
      </c>
      <c r="I6" s="156"/>
      <c r="J6" s="156"/>
      <c r="K6" s="73" t="s">
        <v>258</v>
      </c>
      <c r="L6" s="74" t="str">
        <f>VLOOKUP(C5,'Ref2'!B4:D31,3,0)</f>
        <v>A</v>
      </c>
      <c r="M6" s="216" t="str">
        <f>VLOOKUP(M5,'Ref2'!O20:P24,2,0)</f>
        <v>Sales Co-ordinator manager</v>
      </c>
      <c r="N6" s="216"/>
      <c r="O6" s="217"/>
    </row>
    <row r="7" spans="1:15" ht="30.35" thickBot="1">
      <c r="A7" s="184" t="s">
        <v>255</v>
      </c>
      <c r="B7" s="172"/>
      <c r="C7" s="160" t="s">
        <v>238</v>
      </c>
      <c r="D7" s="160"/>
      <c r="E7" s="160"/>
      <c r="F7" s="172" t="s">
        <v>147</v>
      </c>
      <c r="G7" s="172"/>
      <c r="H7" s="210" t="s">
        <v>150</v>
      </c>
      <c r="I7" s="210"/>
      <c r="J7" s="210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559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560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563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557</v>
      </c>
      <c r="E14" s="158"/>
      <c r="F14" s="158"/>
      <c r="G14" s="158"/>
      <c r="H14" s="84" t="s">
        <v>403</v>
      </c>
      <c r="I14" s="220" t="s">
        <v>561</v>
      </c>
      <c r="J14" s="158"/>
      <c r="K14" s="84" t="s">
        <v>404</v>
      </c>
      <c r="L14" s="85" t="s">
        <v>558</v>
      </c>
      <c r="M14" s="84" t="s">
        <v>408</v>
      </c>
      <c r="N14" s="158" t="s">
        <v>545</v>
      </c>
      <c r="O14" s="159"/>
    </row>
    <row r="15" spans="1:15" ht="28.7">
      <c r="A15" s="83">
        <v>5</v>
      </c>
      <c r="B15" s="162" t="s">
        <v>406</v>
      </c>
      <c r="C15" s="163"/>
      <c r="D15" s="188"/>
      <c r="E15" s="158"/>
      <c r="F15" s="158"/>
      <c r="G15" s="158"/>
      <c r="H15" s="84" t="s">
        <v>403</v>
      </c>
      <c r="I15" s="220" t="s">
        <v>544</v>
      </c>
      <c r="J15" s="158"/>
      <c r="K15" s="84" t="s">
        <v>404</v>
      </c>
      <c r="L15" s="118" t="s">
        <v>544</v>
      </c>
      <c r="M15" s="84" t="s">
        <v>408</v>
      </c>
      <c r="N15" s="158" t="s">
        <v>545</v>
      </c>
      <c r="O15" s="159"/>
    </row>
    <row r="16" spans="1:15" ht="28.7">
      <c r="A16" s="83">
        <v>6</v>
      </c>
      <c r="B16" s="176" t="s">
        <v>114</v>
      </c>
      <c r="C16" s="176"/>
      <c r="D16" s="211" t="s">
        <v>427</v>
      </c>
      <c r="E16" s="212"/>
      <c r="F16" s="212"/>
      <c r="G16" s="212"/>
      <c r="H16" s="86" t="s">
        <v>410</v>
      </c>
      <c r="I16" s="213"/>
      <c r="J16" s="205"/>
      <c r="K16" s="86" t="s">
        <v>518</v>
      </c>
      <c r="L16" s="87"/>
      <c r="M16" s="86" t="s">
        <v>411</v>
      </c>
      <c r="N16" s="218"/>
      <c r="O16" s="219"/>
    </row>
    <row r="17" spans="1:18" ht="28.7">
      <c r="A17" s="83">
        <v>7</v>
      </c>
      <c r="B17" s="176" t="s">
        <v>409</v>
      </c>
      <c r="C17" s="176"/>
      <c r="D17" s="186" t="s">
        <v>544</v>
      </c>
      <c r="E17" s="187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254</v>
      </c>
      <c r="P17" s="40"/>
    </row>
    <row r="18" spans="1:18" ht="28.7">
      <c r="A18" s="83">
        <v>8</v>
      </c>
      <c r="B18" s="176" t="s">
        <v>340</v>
      </c>
      <c r="C18" s="176"/>
      <c r="D18" s="204" t="s">
        <v>544</v>
      </c>
      <c r="E18" s="205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514</v>
      </c>
      <c r="J19" s="181"/>
      <c r="K19" s="93"/>
      <c r="L19" s="141"/>
      <c r="M19" s="141"/>
      <c r="N19" s="141"/>
      <c r="O19" s="94" t="s">
        <v>515</v>
      </c>
    </row>
    <row r="20" spans="1:18" ht="29" thickBot="1">
      <c r="A20" s="95">
        <v>10</v>
      </c>
      <c r="B20" s="177" t="s">
        <v>510</v>
      </c>
      <c r="C20" s="177"/>
      <c r="D20" s="207" t="s">
        <v>548</v>
      </c>
      <c r="E20" s="208"/>
      <c r="F20" s="206"/>
      <c r="G20" s="206"/>
      <c r="H20" s="96" t="s">
        <v>284</v>
      </c>
      <c r="I20" s="209"/>
      <c r="J20" s="209"/>
      <c r="K20" s="97" t="s">
        <v>285</v>
      </c>
      <c r="L20" s="179"/>
      <c r="M20" s="179"/>
      <c r="N20" s="96" t="s">
        <v>286</v>
      </c>
      <c r="O20" s="98"/>
      <c r="R20" s="41"/>
    </row>
    <row r="21" spans="1:18" ht="28.7">
      <c r="A21" s="197">
        <v>11</v>
      </c>
      <c r="B21" s="174" t="s">
        <v>369</v>
      </c>
      <c r="C21" s="174"/>
      <c r="D21" s="200" t="s">
        <v>363</v>
      </c>
      <c r="E21" s="200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7">
      <c r="A22" s="198"/>
      <c r="B22" s="175"/>
      <c r="C22" s="175"/>
      <c r="D22" s="200" t="s">
        <v>390</v>
      </c>
      <c r="E22" s="200"/>
      <c r="F22" s="178"/>
      <c r="G22" s="178"/>
      <c r="H22" s="101" t="s">
        <v>391</v>
      </c>
      <c r="I22" s="199"/>
      <c r="J22" s="199"/>
      <c r="K22" s="102"/>
      <c r="L22" s="102"/>
      <c r="M22" s="102"/>
      <c r="N22" s="102"/>
      <c r="O22" s="103"/>
    </row>
    <row r="23" spans="1:18" ht="28.7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7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7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7">
      <c r="A26" s="104">
        <v>15</v>
      </c>
      <c r="B26" s="173" t="s">
        <v>372</v>
      </c>
      <c r="C26" s="173"/>
      <c r="D26" s="201" t="s">
        <v>370</v>
      </c>
      <c r="E26" s="202"/>
      <c r="F26" s="178"/>
      <c r="G26" s="178"/>
      <c r="H26" s="178"/>
      <c r="I26" s="178"/>
      <c r="J26" s="202" t="s">
        <v>371</v>
      </c>
      <c r="K26" s="202"/>
      <c r="L26" s="178"/>
      <c r="M26" s="178"/>
      <c r="N26" s="178"/>
      <c r="O26" s="203"/>
    </row>
    <row r="27" spans="1:18" ht="28.7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89">
        <v>17</v>
      </c>
      <c r="B28" s="191" t="s">
        <v>96</v>
      </c>
      <c r="C28" s="192"/>
      <c r="D28" s="107" t="s">
        <v>310</v>
      </c>
      <c r="E28" s="150" t="s">
        <v>562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89"/>
      <c r="B29" s="193"/>
      <c r="C29" s="194"/>
      <c r="D29" s="107" t="s">
        <v>311</v>
      </c>
      <c r="E29" s="150">
        <v>1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89"/>
      <c r="B30" s="193"/>
      <c r="C30" s="194"/>
      <c r="D30" s="107" t="s">
        <v>312</v>
      </c>
      <c r="E30" s="150">
        <v>2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89"/>
      <c r="B31" s="193"/>
      <c r="C31" s="194"/>
      <c r="D31" s="107" t="s">
        <v>313</v>
      </c>
      <c r="E31" s="150">
        <v>3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35" thickBot="1">
      <c r="A32" s="190"/>
      <c r="B32" s="195"/>
      <c r="C32" s="196"/>
      <c r="D32" s="108" t="s">
        <v>546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2024-10-03T07:05:17Z</dcterms:modified>
  <cp:category/>
  <cp:contentStatus/>
</cp:coreProperties>
</file>